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 tabRatio="750"/>
  </bookViews>
  <sheets>
    <sheet name="目录" sheetId="20" r:id="rId1"/>
    <sheet name="表1" sheetId="1" r:id="rId2"/>
    <sheet name="表2" sheetId="2" r:id="rId3"/>
    <sheet name="表3" sheetId="11" r:id="rId4"/>
    <sheet name="表4" sheetId="24" r:id="rId5"/>
    <sheet name="表5" sheetId="10" r:id="rId6"/>
    <sheet name="表6" sheetId="14" r:id="rId7"/>
    <sheet name="表7" sheetId="8" r:id="rId8"/>
    <sheet name="表8" sheetId="15" r:id="rId9"/>
    <sheet name="表9" sheetId="18" r:id="rId10"/>
    <sheet name="表10" sheetId="6" r:id="rId11"/>
    <sheet name="表11" sheetId="16" r:id="rId12"/>
    <sheet name="表12" sheetId="19" r:id="rId13"/>
    <sheet name="表13" sheetId="9" r:id="rId14"/>
    <sheet name="表14" sheetId="17" r:id="rId15"/>
    <sheet name="表15" sheetId="29" r:id="rId16"/>
    <sheet name="表16" sheetId="30" r:id="rId17"/>
    <sheet name="表17" sheetId="22" r:id="rId18"/>
    <sheet name="表18" sheetId="23" r:id="rId19"/>
    <sheet name="表19" sheetId="28" r:id="rId20"/>
  </sheets>
  <externalReferences>
    <externalReference r:id="rId21"/>
  </externalReferences>
  <definedNames>
    <definedName name="_xlnm._FilterDatabase" localSheetId="4" hidden="1">表4!$A$4:$G$581</definedName>
    <definedName name="_xlnm.Print_Area" localSheetId="2">表2!$A$1:$G$27</definedName>
    <definedName name="_xlnm.Print_Titles" localSheetId="3">表3!$4:$4</definedName>
    <definedName name="_xlnm.Print_Titles" localSheetId="5">表5!$4:$5</definedName>
  </definedNames>
  <calcPr calcId="144525"/>
</workbook>
</file>

<file path=xl/sharedStrings.xml><?xml version="1.0" encoding="utf-8"?>
<sst xmlns="http://schemas.openxmlformats.org/spreadsheetml/2006/main" count="3217" uniqueCount="2210">
  <si>
    <t>目     录</t>
  </si>
  <si>
    <t>附表1</t>
  </si>
  <si>
    <t>2018年地方一般公共预算收入决算情况表</t>
  </si>
  <si>
    <t>附表2</t>
  </si>
  <si>
    <t>2018年公共财政预算支出决算情况表</t>
  </si>
  <si>
    <t>附表3</t>
  </si>
  <si>
    <t>2018年一般公共预算支出决算明细表</t>
  </si>
  <si>
    <t>附表4</t>
  </si>
  <si>
    <t>2018年县本级一般公共预算支出决算明细表</t>
  </si>
  <si>
    <t>附表5</t>
  </si>
  <si>
    <t>2018年县本级一般公共预算基本支出决算明细表</t>
  </si>
  <si>
    <t>附表6</t>
  </si>
  <si>
    <t>2018年一般公共预算转移性收支决算表</t>
  </si>
  <si>
    <t>附表7</t>
  </si>
  <si>
    <t>2018年政府性基金预算收入决算情况表</t>
  </si>
  <si>
    <t>附表8</t>
  </si>
  <si>
    <t>2018年政府性基金预算支出决算情况表</t>
  </si>
  <si>
    <t>附表9</t>
  </si>
  <si>
    <t>2018年政府性基金转移性收支决算情况表</t>
  </si>
  <si>
    <t>附表10</t>
  </si>
  <si>
    <t>2018年国有资本经营预算收入决算情况表</t>
  </si>
  <si>
    <t>附表11</t>
  </si>
  <si>
    <t>2018年国有资本经营预算支出决算情况表</t>
  </si>
  <si>
    <t>附表12</t>
  </si>
  <si>
    <t>2018年国有资本经营预算转移支付决算情况表</t>
  </si>
  <si>
    <t>附表13</t>
  </si>
  <si>
    <t>2018年社会保险基金预算收入决算情况表</t>
  </si>
  <si>
    <t>附表14</t>
  </si>
  <si>
    <t>2018年社会保险基金预算支出决算情况表</t>
  </si>
  <si>
    <t>附表15</t>
  </si>
  <si>
    <t>2018年地方政府一般债务限额和余额决算情况表</t>
  </si>
  <si>
    <t>附表16</t>
  </si>
  <si>
    <t>2018年地方政府专项债务限额及余额决算情况表</t>
  </si>
  <si>
    <t>附表17</t>
  </si>
  <si>
    <t>2018年地方政府债券使用情况表</t>
  </si>
  <si>
    <t>附表18</t>
  </si>
  <si>
    <t>2018年地方政府债务发行及还本付息情况表</t>
  </si>
  <si>
    <t>附表19</t>
  </si>
  <si>
    <t>2018年县本级“三公”经费支出决算表</t>
  </si>
  <si>
    <t>单位：万元</t>
  </si>
  <si>
    <t xml:space="preserve">    项            目</t>
  </si>
  <si>
    <t>年初预算数</t>
  </si>
  <si>
    <t>调整预算</t>
  </si>
  <si>
    <t>2018年决算数</t>
  </si>
  <si>
    <t>同比上年</t>
  </si>
  <si>
    <t>金额</t>
  </si>
  <si>
    <t>为调整预算％</t>
  </si>
  <si>
    <t>增加额</t>
  </si>
  <si>
    <t>增长％</t>
  </si>
  <si>
    <t>地方一般公共预算收入合计</t>
  </si>
  <si>
    <t xml:space="preserve">    一、工商税收</t>
  </si>
  <si>
    <t xml:space="preserve">        增值税</t>
  </si>
  <si>
    <t xml:space="preserve">        营业税</t>
  </si>
  <si>
    <t xml:space="preserve">        企业所得税</t>
  </si>
  <si>
    <t xml:space="preserve">        个人所得税</t>
  </si>
  <si>
    <t xml:space="preserve">        资源税</t>
  </si>
  <si>
    <t xml:space="preserve">        城市维护建设税</t>
  </si>
  <si>
    <t xml:space="preserve">        房产税</t>
  </si>
  <si>
    <t xml:space="preserve">        印花税</t>
  </si>
  <si>
    <t xml:space="preserve">        城镇土地使用税</t>
  </si>
  <si>
    <t xml:space="preserve">        土地增值税</t>
  </si>
  <si>
    <t xml:space="preserve">        车船税</t>
  </si>
  <si>
    <t xml:space="preserve">        耕地占用税</t>
  </si>
  <si>
    <t xml:space="preserve">        契税</t>
  </si>
  <si>
    <t xml:space="preserve">        环境保护税</t>
  </si>
  <si>
    <t xml:space="preserve">     二、非税收入</t>
  </si>
  <si>
    <t xml:space="preserve">        专项收入</t>
  </si>
  <si>
    <t xml:space="preserve">        其中: 教育费附加收入</t>
  </si>
  <si>
    <t xml:space="preserve">              地方教育附加收入</t>
  </si>
  <si>
    <t xml:space="preserve">              残疾人就业保障金收入</t>
  </si>
  <si>
    <t xml:space="preserve">              教育资金收入</t>
  </si>
  <si>
    <t xml:space="preserve">              农田水利建设资金收入</t>
  </si>
  <si>
    <t xml:space="preserve">              森林植被恢复费      </t>
  </si>
  <si>
    <t xml:space="preserve">              水利建设专项收入</t>
  </si>
  <si>
    <t xml:space="preserve">              广告收入</t>
  </si>
  <si>
    <t xml:space="preserve">       行政性收费收入</t>
  </si>
  <si>
    <t xml:space="preserve">       罚没收入</t>
  </si>
  <si>
    <r>
      <rPr>
        <sz val="12"/>
        <color indexed="8"/>
        <rFont val="宋体"/>
        <charset val="134"/>
      </rPr>
      <t xml:space="preserve">       </t>
    </r>
    <r>
      <rPr>
        <sz val="12"/>
        <color indexed="8"/>
        <rFont val="宋体"/>
        <charset val="134"/>
      </rPr>
      <t>国有资源(资产)有偿使用收入</t>
    </r>
  </si>
  <si>
    <t xml:space="preserve">       捐赠收入</t>
  </si>
  <si>
    <t xml:space="preserve">       政府住房基金收入</t>
  </si>
  <si>
    <t xml:space="preserve">       其他收入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</si>
  <si>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项</t>
    </r>
    <r>
      <rPr>
        <sz val="12"/>
        <color indexed="8"/>
        <rFont val="Times New Roman"/>
        <charset val="134"/>
      </rPr>
      <t xml:space="preserve">                  </t>
    </r>
    <r>
      <rPr>
        <sz val="12"/>
        <color indexed="8"/>
        <rFont val="宋体"/>
        <charset val="134"/>
      </rPr>
      <t>目</t>
    </r>
  </si>
  <si>
    <t>调整预算数</t>
  </si>
  <si>
    <t>为年度调整预算%</t>
  </si>
  <si>
    <t>同比上年增长</t>
  </si>
  <si>
    <t>公共财政预算支出合计</t>
  </si>
  <si>
    <t>一、一般公共服务</t>
  </si>
  <si>
    <t>二、国防</t>
  </si>
  <si>
    <t>三、公共安全</t>
  </si>
  <si>
    <t>四、教育</t>
  </si>
  <si>
    <t>五、科学技术</t>
  </si>
  <si>
    <r>
      <rPr>
        <sz val="12"/>
        <rFont val="宋体"/>
        <charset val="134"/>
      </rPr>
      <t>年终及调整预算收回</t>
    </r>
    <r>
      <rPr>
        <sz val="12"/>
        <rFont val="Times New Roman"/>
        <charset val="134"/>
      </rPr>
      <t>3000</t>
    </r>
    <r>
      <rPr>
        <sz val="12"/>
        <rFont val="宋体"/>
        <charset val="134"/>
      </rPr>
      <t>万</t>
    </r>
  </si>
  <si>
    <t>六、文化体育与传媒</t>
  </si>
  <si>
    <t>七、社会保障和就业</t>
  </si>
  <si>
    <t>八、医疗卫生</t>
  </si>
  <si>
    <t>九、节能环保</t>
  </si>
  <si>
    <t>十、城乡社区事务</t>
  </si>
  <si>
    <t>十一、农林水事务</t>
  </si>
  <si>
    <t>十二、交通运输</t>
  </si>
  <si>
    <t>十三、资源勘探电力信息等事务</t>
  </si>
  <si>
    <t>十四、商业服务业等事务</t>
  </si>
  <si>
    <t>十五、金融监管等事务支出</t>
  </si>
  <si>
    <t>十六、国土资源气象等事务</t>
  </si>
  <si>
    <t>十七、住房保障支出</t>
  </si>
  <si>
    <t>十八、粮油物资储备管理事务</t>
  </si>
  <si>
    <r>
      <rPr>
        <sz val="12"/>
        <color indexed="8"/>
        <rFont val="宋体"/>
        <charset val="134"/>
      </rPr>
      <t>十九、</t>
    </r>
    <r>
      <rPr>
        <sz val="11"/>
        <color indexed="8"/>
        <rFont val="宋体"/>
        <charset val="134"/>
      </rPr>
      <t>地方政府一般债券付息支出</t>
    </r>
  </si>
  <si>
    <t>二十、预备费</t>
  </si>
  <si>
    <t>二十一、其他支出</t>
  </si>
  <si>
    <t>科目编码</t>
  </si>
  <si>
    <t>科目名称</t>
  </si>
  <si>
    <t>一般公共预算支出合计</t>
  </si>
  <si>
    <t>201</t>
  </si>
  <si>
    <t xml:space="preserve">  一般公共服务支出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</si>
  <si>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</si>
  <si>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</si>
  <si>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</si>
  <si>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</si>
  <si>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</si>
  <si>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</si>
  <si>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2010104</t>
  </si>
  <si>
    <t xml:space="preserve">      人大会议</t>
  </si>
  <si>
    <t>2010108</t>
  </si>
  <si>
    <t xml:space="preserve">      代表工作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</si>
  <si>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</si>
  <si>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</si>
  <si>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</si>
  <si>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</si>
  <si>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</si>
  <si>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</si>
  <si>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2010204</t>
  </si>
  <si>
    <t xml:space="preserve">      政协会议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</si>
  <si>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</si>
  <si>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</si>
  <si>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</si>
  <si>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</si>
  <si>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</si>
  <si>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</si>
  <si>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</si>
  <si>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 xml:space="preserve">      机关服务</t>
  </si>
  <si>
    <t>2010304</t>
  </si>
  <si>
    <t xml:space="preserve">      专项服务</t>
  </si>
  <si>
    <t>2010305</t>
  </si>
  <si>
    <t xml:space="preserve">      专项业务活动</t>
  </si>
  <si>
    <t>2010306</t>
  </si>
  <si>
    <t xml:space="preserve">      政务公开审批</t>
  </si>
  <si>
    <t>2010307</t>
  </si>
  <si>
    <t xml:space="preserve">      法制建设</t>
  </si>
  <si>
    <t>2010308</t>
  </si>
  <si>
    <t xml:space="preserve">      信访事务</t>
  </si>
  <si>
    <t>2010350</t>
  </si>
  <si>
    <t xml:space="preserve">      事业运行</t>
  </si>
  <si>
    <t>2010399</t>
  </si>
  <si>
    <t xml:space="preserve">      其他政府办公厅(室)及相关机构事务支出</t>
  </si>
  <si>
    <t>20104</t>
  </si>
  <si>
    <t xml:space="preserve">    发展与改革事务</t>
  </si>
  <si>
    <t>2010401</t>
  </si>
  <si>
    <t>2010402</t>
  </si>
  <si>
    <t>2010404</t>
  </si>
  <si>
    <t xml:space="preserve">      战略规划与实施</t>
  </si>
  <si>
    <t>2010405</t>
  </si>
  <si>
    <t xml:space="preserve">      日常经济运行调节</t>
  </si>
  <si>
    <t>2010408</t>
  </si>
  <si>
    <t xml:space="preserve">      物价管理</t>
  </si>
  <si>
    <t>2010409</t>
  </si>
  <si>
    <t xml:space="preserve">      应对气候变化管理事务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</si>
  <si>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</si>
  <si>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</si>
  <si>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</si>
  <si>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</si>
  <si>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</si>
  <si>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</si>
  <si>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</si>
  <si>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2010505</t>
  </si>
  <si>
    <t xml:space="preserve">      专项统计业务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</si>
  <si>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</si>
  <si>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</si>
  <si>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</si>
  <si>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</si>
  <si>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</si>
  <si>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</si>
  <si>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</si>
  <si>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</si>
  <si>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</si>
  <si>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</si>
  <si>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</si>
  <si>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2010605</t>
  </si>
  <si>
    <t xml:space="preserve">      财政国库业务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</si>
  <si>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</si>
  <si>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</si>
  <si>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</si>
  <si>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</si>
  <si>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</si>
  <si>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</si>
  <si>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</si>
  <si>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</si>
  <si>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</si>
  <si>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2010709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</si>
  <si>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</si>
  <si>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</si>
  <si>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</si>
  <si>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</si>
  <si>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</si>
  <si>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</si>
  <si>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2010804</t>
  </si>
  <si>
    <t xml:space="preserve">      审计业务</t>
  </si>
  <si>
    <t>2010805</t>
  </si>
  <si>
    <t xml:space="preserve">      审计管理</t>
  </si>
  <si>
    <t>2010899</t>
  </si>
  <si>
    <t xml:space="preserve">      其他审计事务支出</t>
  </si>
  <si>
    <t>20109</t>
  </si>
  <si>
    <t xml:space="preserve">    海关事务</t>
  </si>
  <si>
    <t>2010901</t>
  </si>
  <si>
    <t>20110</t>
  </si>
  <si>
    <t xml:space="preserve">    人力资源事务</t>
  </si>
  <si>
    <t>2011001</t>
  </si>
  <si>
    <t>2011006</t>
  </si>
  <si>
    <t xml:space="preserve">      军队转业干部安置</t>
  </si>
  <si>
    <t>2011008</t>
  </si>
  <si>
    <t xml:space="preserve">      引进人才费用</t>
  </si>
  <si>
    <t>2011010</t>
  </si>
  <si>
    <t xml:space="preserve">      公务员履职能力提升</t>
  </si>
  <si>
    <t>2011011</t>
  </si>
  <si>
    <t xml:space="preserve">      公务员招考</t>
  </si>
  <si>
    <t>2011099</t>
  </si>
  <si>
    <t xml:space="preserve">      其他人力资源事务支出</t>
  </si>
  <si>
    <t>20111</t>
  </si>
  <si>
    <t xml:space="preserve">    纪检监察事务</t>
  </si>
  <si>
    <t>2011101</t>
  </si>
  <si>
    <t>2011102</t>
  </si>
  <si>
    <t>2011104</t>
  </si>
  <si>
    <t xml:space="preserve">      大案要案查处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</si>
  <si>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</si>
  <si>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</si>
  <si>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</si>
  <si>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</si>
  <si>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</si>
  <si>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2011304</t>
  </si>
  <si>
    <t xml:space="preserve">      对外贸易管理</t>
  </si>
  <si>
    <t>2011307</t>
  </si>
  <si>
    <t xml:space="preserve">      国内贸易管理</t>
  </si>
  <si>
    <t>2011308</t>
  </si>
  <si>
    <t xml:space="preserve">      招商引资</t>
  </si>
  <si>
    <t>2011399</t>
  </si>
  <si>
    <t xml:space="preserve">      其他商贸事务支出</t>
  </si>
  <si>
    <t>20114</t>
  </si>
  <si>
    <t xml:space="preserve">    知识产权事务</t>
  </si>
  <si>
    <t>2011405</t>
  </si>
  <si>
    <t xml:space="preserve">      国家知识产权战略</t>
  </si>
  <si>
    <t>2011499</t>
  </si>
  <si>
    <t xml:space="preserve">      其他知识产权事务支出</t>
  </si>
  <si>
    <t>20115</t>
  </si>
  <si>
    <t xml:space="preserve">    工商行政管理事务</t>
  </si>
  <si>
    <t>2011501</t>
  </si>
  <si>
    <t>2011502</t>
  </si>
  <si>
    <t>2011504</t>
  </si>
  <si>
    <t xml:space="preserve">      工商行政管理专项</t>
  </si>
  <si>
    <t>2011505</t>
  </si>
  <si>
    <t xml:space="preserve">      执法办案专项</t>
  </si>
  <si>
    <t>2011506</t>
  </si>
  <si>
    <t xml:space="preserve">      消费者权益保护</t>
  </si>
  <si>
    <t>2011599</t>
  </si>
  <si>
    <t xml:space="preserve">      其他工商行政管理事务支出</t>
  </si>
  <si>
    <t>20117</t>
  </si>
  <si>
    <t xml:space="preserve">    质量技术监督与检验检疫事务</t>
  </si>
  <si>
    <t>2011706</t>
  </si>
  <si>
    <t xml:space="preserve">      质量技术监督行政执法及业务管理</t>
  </si>
  <si>
    <t>2011709</t>
  </si>
  <si>
    <t xml:space="preserve">      标准化管理 </t>
  </si>
  <si>
    <t>20123</t>
  </si>
  <si>
    <t xml:space="preserve">    民族事务</t>
  </si>
  <si>
    <t>2012304</t>
  </si>
  <si>
    <t xml:space="preserve">      民族工作专项</t>
  </si>
  <si>
    <t>20124</t>
  </si>
  <si>
    <t xml:space="preserve">    宗教事务</t>
  </si>
  <si>
    <t>2012401</t>
  </si>
  <si>
    <t>2012402</t>
  </si>
  <si>
    <t>2012404</t>
  </si>
  <si>
    <t xml:space="preserve">      宗教工作专项</t>
  </si>
  <si>
    <t>2012499</t>
  </si>
  <si>
    <t xml:space="preserve">      其他宗教事务支出</t>
  </si>
  <si>
    <t>20125</t>
  </si>
  <si>
    <t xml:space="preserve">    港澳台侨事务</t>
  </si>
  <si>
    <t>2012501</t>
  </si>
  <si>
    <t>2012505</t>
  </si>
  <si>
    <t xml:space="preserve">      台湾事务</t>
  </si>
  <si>
    <t>20126</t>
  </si>
  <si>
    <t xml:space="preserve">    档案事务</t>
  </si>
  <si>
    <t>2012601</t>
  </si>
  <si>
    <t>2012602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</si>
  <si>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</si>
  <si>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</si>
  <si>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</si>
  <si>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</si>
  <si>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</si>
  <si>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</si>
  <si>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</si>
  <si>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</si>
  <si>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</si>
  <si>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</si>
  <si>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</si>
  <si>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</si>
  <si>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</si>
  <si>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</si>
  <si>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2012999</t>
  </si>
  <si>
    <t xml:space="preserve">      其他群众团体事务支出</t>
  </si>
  <si>
    <t>20131</t>
  </si>
  <si>
    <t xml:space="preserve">    党委办公厅(室)及相关机构事务</t>
  </si>
  <si>
    <t>2013101</t>
  </si>
  <si>
    <t>2013102</t>
  </si>
  <si>
    <t>2013105</t>
  </si>
  <si>
    <t xml:space="preserve">      专项业务</t>
  </si>
  <si>
    <t>2013199</t>
  </si>
  <si>
    <t xml:space="preserve">      其他党委办公厅(室)及相关机构事务支出</t>
  </si>
  <si>
    <t>20132</t>
  </si>
  <si>
    <t xml:space="preserve">    组织事务</t>
  </si>
  <si>
    <t>2013201</t>
  </si>
  <si>
    <t>2013202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</si>
  <si>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</si>
  <si>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</si>
  <si>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</si>
  <si>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</si>
  <si>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</si>
  <si>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</si>
  <si>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</si>
  <si>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2013399</t>
  </si>
  <si>
    <t xml:space="preserve">      其他宣传事务支出</t>
  </si>
  <si>
    <t>20134</t>
  </si>
  <si>
    <t xml:space="preserve">    统战事务</t>
  </si>
  <si>
    <t>2013401</t>
  </si>
  <si>
    <t>2013499</t>
  </si>
  <si>
    <t xml:space="preserve">      其他统战事务支出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</si>
  <si>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</si>
  <si>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</si>
  <si>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</si>
  <si>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</si>
  <si>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</si>
  <si>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</si>
  <si>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</si>
  <si>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</si>
  <si>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20199</t>
  </si>
  <si>
    <t xml:space="preserve">    其他一般公共服务支出(款)</t>
  </si>
  <si>
    <t>2019999</t>
  </si>
  <si>
    <t xml:space="preserve">      其他一般公共服务支出(项)</t>
  </si>
  <si>
    <t>203</t>
  </si>
  <si>
    <t xml:space="preserve">  国防支出</t>
  </si>
  <si>
    <t>20306</t>
  </si>
  <si>
    <t xml:space="preserve">    国防动员</t>
  </si>
  <si>
    <t>2030603</t>
  </si>
  <si>
    <t xml:space="preserve">      人民防空</t>
  </si>
  <si>
    <t>2030607</t>
  </si>
  <si>
    <t xml:space="preserve">      民兵</t>
  </si>
  <si>
    <t>2030699</t>
  </si>
  <si>
    <t xml:space="preserve">      其他国防动员支出</t>
  </si>
  <si>
    <t>20399</t>
  </si>
  <si>
    <t xml:space="preserve">    其他国防支出(款)</t>
  </si>
  <si>
    <t>2039901</t>
  </si>
  <si>
    <t xml:space="preserve">      其他国防支出(项)</t>
  </si>
  <si>
    <t>204</t>
  </si>
  <si>
    <t xml:space="preserve">  公共安全支出</t>
  </si>
  <si>
    <t>20401</t>
  </si>
  <si>
    <t xml:space="preserve">    武装警察</t>
  </si>
  <si>
    <t>2040101</t>
  </si>
  <si>
    <t xml:space="preserve">      内卫</t>
  </si>
  <si>
    <t>2040103</t>
  </si>
  <si>
    <t xml:space="preserve">      消防</t>
  </si>
  <si>
    <t>20402</t>
  </si>
  <si>
    <t xml:space="preserve">    公安</t>
  </si>
  <si>
    <t>2040201</t>
  </si>
  <si>
    <t>2040202</t>
  </si>
  <si>
    <t>2040204</t>
  </si>
  <si>
    <t xml:space="preserve">      治安管理</t>
  </si>
  <si>
    <t>2040205</t>
  </si>
  <si>
    <t xml:space="preserve">      国内安全保卫</t>
  </si>
  <si>
    <t>2040206</t>
  </si>
  <si>
    <t xml:space="preserve">      刑事侦查</t>
  </si>
  <si>
    <t>2040208</t>
  </si>
  <si>
    <t xml:space="preserve">      出入境管理</t>
  </si>
  <si>
    <t>2040211</t>
  </si>
  <si>
    <t xml:space="preserve">      禁毒管理</t>
  </si>
  <si>
    <t>2040212</t>
  </si>
  <si>
    <t xml:space="preserve">      道路交通管理</t>
  </si>
  <si>
    <t>2040213</t>
  </si>
  <si>
    <t xml:space="preserve">      网络侦控管理</t>
  </si>
  <si>
    <t>2040215</t>
  </si>
  <si>
    <t xml:space="preserve">      居民身份证管理</t>
  </si>
  <si>
    <t>2040216</t>
  </si>
  <si>
    <t xml:space="preserve">      网络运行及维护</t>
  </si>
  <si>
    <t>2040217</t>
  </si>
  <si>
    <t xml:space="preserve">      拘押收教场所管理</t>
  </si>
  <si>
    <t>2040218</t>
  </si>
  <si>
    <t xml:space="preserve">      警犬繁育及训养</t>
  </si>
  <si>
    <t>2040219</t>
  </si>
  <si>
    <t>2040299</t>
  </si>
  <si>
    <t xml:space="preserve">      其他公安支出</t>
  </si>
  <si>
    <t>20403</t>
  </si>
  <si>
    <t xml:space="preserve">    国家安全</t>
  </si>
  <si>
    <t>2040302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</si>
  <si>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</si>
  <si>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</si>
  <si>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</si>
  <si>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</si>
  <si>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</si>
  <si>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</si>
  <si>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2040404</t>
  </si>
  <si>
    <t xml:space="preserve">      查办和预防职务犯罪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</si>
  <si>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</si>
  <si>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</si>
  <si>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</si>
  <si>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</si>
  <si>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</si>
  <si>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</si>
  <si>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2040504</t>
  </si>
  <si>
    <t xml:space="preserve">      案件审判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</si>
  <si>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</si>
  <si>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</si>
  <si>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</si>
  <si>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</si>
  <si>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</si>
  <si>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</si>
  <si>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2040604</t>
  </si>
  <si>
    <t xml:space="preserve">      基层司法业务</t>
  </si>
  <si>
    <t>2040605</t>
  </si>
  <si>
    <t xml:space="preserve">      普法宣传</t>
  </si>
  <si>
    <t>2040607</t>
  </si>
  <si>
    <t xml:space="preserve">      法律援助</t>
  </si>
  <si>
    <t>2040610</t>
  </si>
  <si>
    <t xml:space="preserve">      社区矫正</t>
  </si>
  <si>
    <t>2040650</t>
  </si>
  <si>
    <t>2040699</t>
  </si>
  <si>
    <t xml:space="preserve">      其他司法支出</t>
  </si>
  <si>
    <t>20499</t>
  </si>
  <si>
    <t xml:space="preserve">    其他公共安全支出(款)</t>
  </si>
  <si>
    <t>2049901</t>
  </si>
  <si>
    <t xml:space="preserve">      其他公共安全支出(项)</t>
  </si>
  <si>
    <t>205</t>
  </si>
  <si>
    <t xml:space="preserve">  教育支出</t>
  </si>
  <si>
    <t>20501</t>
  </si>
  <si>
    <t xml:space="preserve">    教育管理事务</t>
  </si>
  <si>
    <t>2050101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</si>
  <si>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</si>
  <si>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</si>
  <si>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</si>
  <si>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</si>
  <si>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</si>
  <si>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</si>
  <si>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</si>
  <si>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</si>
  <si>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</si>
  <si>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</si>
  <si>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</si>
  <si>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</si>
  <si>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2050299</t>
  </si>
  <si>
    <t xml:space="preserve">      其他普通教育支出</t>
  </si>
  <si>
    <t>20503</t>
  </si>
  <si>
    <t xml:space="preserve">    职业教育</t>
  </si>
  <si>
    <t>2050302</t>
  </si>
  <si>
    <t xml:space="preserve">      中专教育</t>
  </si>
  <si>
    <t>2050304</t>
  </si>
  <si>
    <t xml:space="preserve">      职业高中教育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</si>
  <si>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</si>
  <si>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</si>
  <si>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</si>
  <si>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</si>
  <si>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</si>
  <si>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</si>
  <si>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2050499</t>
  </si>
  <si>
    <t xml:space="preserve">      其他成人教育支出</t>
  </si>
  <si>
    <t>20507</t>
  </si>
  <si>
    <t xml:space="preserve">    特殊教育</t>
  </si>
  <si>
    <t>2050701</t>
  </si>
  <si>
    <t xml:space="preserve">      特殊学校教育</t>
  </si>
  <si>
    <t>2050799</t>
  </si>
  <si>
    <t xml:space="preserve">      其他特殊教育支出</t>
  </si>
  <si>
    <t>20508</t>
  </si>
  <si>
    <t xml:space="preserve">    进修及培训</t>
  </si>
  <si>
    <t>2050802</t>
  </si>
  <si>
    <t xml:space="preserve">      干部教育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</si>
  <si>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</si>
  <si>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</si>
  <si>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</si>
  <si>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</si>
  <si>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</si>
  <si>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</si>
  <si>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2050999</t>
  </si>
  <si>
    <t xml:space="preserve">      其他教育费附加安排的支出</t>
  </si>
  <si>
    <t>20599</t>
  </si>
  <si>
    <t xml:space="preserve">    其他教育支出(款)</t>
  </si>
  <si>
    <t>2059999</t>
  </si>
  <si>
    <t xml:space="preserve">      其他教育支出(项)</t>
  </si>
  <si>
    <t>206</t>
  </si>
  <si>
    <t xml:space="preserve">  科学技术支出</t>
  </si>
  <si>
    <t>20601</t>
  </si>
  <si>
    <t xml:space="preserve">    科学技术管理事务</t>
  </si>
  <si>
    <t>2060101</t>
  </si>
  <si>
    <t>20602</t>
  </si>
  <si>
    <t xml:space="preserve">    基础研究</t>
  </si>
  <si>
    <t>2060203</t>
  </si>
  <si>
    <t xml:space="preserve">      自然科学基金</t>
  </si>
  <si>
    <t>20603</t>
  </si>
  <si>
    <t xml:space="preserve">    应用研究</t>
  </si>
  <si>
    <t>2060302</t>
  </si>
  <si>
    <t xml:space="preserve">      社会公益研究</t>
  </si>
  <si>
    <t>20604</t>
  </si>
  <si>
    <t xml:space="preserve">    技术研究与开发</t>
  </si>
  <si>
    <t>2060402</t>
  </si>
  <si>
    <t xml:space="preserve">      应用技术研究与开发</t>
  </si>
  <si>
    <t>2060403</t>
  </si>
  <si>
    <t xml:space="preserve">      产业技术研究与开发</t>
  </si>
  <si>
    <t>2060404</t>
  </si>
  <si>
    <t xml:space="preserve">      科技成果转化与扩散</t>
  </si>
  <si>
    <t>2060499</t>
  </si>
  <si>
    <t xml:space="preserve">      其他技术研究与开发支出</t>
  </si>
  <si>
    <t>20606</t>
  </si>
  <si>
    <t xml:space="preserve">    社会科学</t>
  </si>
  <si>
    <t>2060699</t>
  </si>
  <si>
    <t xml:space="preserve">      其他社会科学支出</t>
  </si>
  <si>
    <t>20607</t>
  </si>
  <si>
    <t xml:space="preserve">    科学技术普及</t>
  </si>
  <si>
    <t>2060701</t>
  </si>
  <si>
    <t xml:space="preserve">      机构运行</t>
  </si>
  <si>
    <t>2060702</t>
  </si>
  <si>
    <t xml:space="preserve">      科普活动</t>
  </si>
  <si>
    <t>2060704</t>
  </si>
  <si>
    <t xml:space="preserve">      学术交流活动</t>
  </si>
  <si>
    <t>2060799</t>
  </si>
  <si>
    <t xml:space="preserve">      其他科学技术普及支出</t>
  </si>
  <si>
    <t>20608</t>
  </si>
  <si>
    <t xml:space="preserve">    科技交流与合作</t>
  </si>
  <si>
    <t>2060899</t>
  </si>
  <si>
    <t xml:space="preserve">      其他科技交流与合作支出</t>
  </si>
  <si>
    <t>20609</t>
  </si>
  <si>
    <t xml:space="preserve">    科技重大项目</t>
  </si>
  <si>
    <t>2060902</t>
  </si>
  <si>
    <t xml:space="preserve">      重点研发计划</t>
  </si>
  <si>
    <t>20699</t>
  </si>
  <si>
    <t xml:space="preserve">    其他科学技术支出</t>
  </si>
  <si>
    <t>2069901</t>
  </si>
  <si>
    <t xml:space="preserve">      科技奖励</t>
  </si>
  <si>
    <t>2069999</t>
  </si>
  <si>
    <t xml:space="preserve">      其他科学技术支出</t>
  </si>
  <si>
    <t>207</t>
  </si>
  <si>
    <t xml:space="preserve">  文化体育与传媒支出</t>
  </si>
  <si>
    <t>20701</t>
  </si>
  <si>
    <t xml:space="preserve">    文化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</si>
  <si>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</si>
  <si>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</si>
  <si>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</si>
  <si>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</si>
  <si>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</si>
  <si>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</si>
  <si>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</si>
  <si>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2070108</t>
  </si>
  <si>
    <t xml:space="preserve">      文化活动</t>
  </si>
  <si>
    <t>2070109</t>
  </si>
  <si>
    <t xml:space="preserve">      群众文化</t>
  </si>
  <si>
    <t>2070111</t>
  </si>
  <si>
    <t xml:space="preserve">      文化创作与保护</t>
  </si>
  <si>
    <t>2070112</t>
  </si>
  <si>
    <t xml:space="preserve">      文化市场管理</t>
  </si>
  <si>
    <t>2070199</t>
  </si>
  <si>
    <t xml:space="preserve">      其他文化支出</t>
  </si>
  <si>
    <t>20702</t>
  </si>
  <si>
    <t xml:space="preserve">    文物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</si>
  <si>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</si>
  <si>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</si>
  <si>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</si>
  <si>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</si>
  <si>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</si>
  <si>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</si>
  <si>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</si>
  <si>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</si>
  <si>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</si>
  <si>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</si>
  <si>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2070302</t>
  </si>
  <si>
    <t>2070305</t>
  </si>
  <si>
    <t xml:space="preserve">      体育竞赛</t>
  </si>
  <si>
    <t>2070306</t>
  </si>
  <si>
    <t xml:space="preserve">      体育训练</t>
  </si>
  <si>
    <t>2070308</t>
  </si>
  <si>
    <t xml:space="preserve">      群众体育</t>
  </si>
  <si>
    <t>2070399</t>
  </si>
  <si>
    <t xml:space="preserve">      其他体育支出</t>
  </si>
  <si>
    <t>20704</t>
  </si>
  <si>
    <t xml:space="preserve">    新闻出版广播影视</t>
  </si>
  <si>
    <t>2070401</t>
  </si>
  <si>
    <t>2070404</t>
  </si>
  <si>
    <t xml:space="preserve">      广播</t>
  </si>
  <si>
    <t>2070405</t>
  </si>
  <si>
    <t xml:space="preserve">      电视</t>
  </si>
  <si>
    <t>2070406</t>
  </si>
  <si>
    <t xml:space="preserve">      电影</t>
  </si>
  <si>
    <t>2070499</t>
  </si>
  <si>
    <t xml:space="preserve">      其他新闻出版广播影视支出</t>
  </si>
  <si>
    <t>20799</t>
  </si>
  <si>
    <t xml:space="preserve">    其他文化体育与传媒支出(款)</t>
  </si>
  <si>
    <t>2079902</t>
  </si>
  <si>
    <t xml:space="preserve">      宣传文化发展专项支出</t>
  </si>
  <si>
    <t>2079999</t>
  </si>
  <si>
    <t xml:space="preserve">      其他文化体育与传媒支出(项)</t>
  </si>
  <si>
    <t>208</t>
  </si>
  <si>
    <t xml:space="preserve">  社会保障和就业支出</t>
  </si>
  <si>
    <t>20801</t>
  </si>
  <si>
    <t xml:space="preserve">    人力资源和社会保障管理事务</t>
  </si>
  <si>
    <t>2080101</t>
  </si>
  <si>
    <t>2080102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</si>
  <si>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</si>
  <si>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</si>
  <si>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</si>
  <si>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</si>
  <si>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</si>
  <si>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</si>
  <si>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</si>
  <si>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</si>
  <si>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</si>
  <si>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2080112</t>
  </si>
  <si>
    <t xml:space="preserve">      劳动人事争议调解仲裁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</si>
  <si>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</si>
  <si>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</si>
  <si>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</si>
  <si>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</si>
  <si>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</si>
  <si>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2080204</t>
  </si>
  <si>
    <t xml:space="preserve">      拥军优属</t>
  </si>
  <si>
    <t>2080205</t>
  </si>
  <si>
    <t xml:space="preserve">      老龄事务</t>
  </si>
  <si>
    <t>2080206</t>
  </si>
  <si>
    <t xml:space="preserve">      民间组织管理</t>
  </si>
  <si>
    <t>2080207</t>
  </si>
  <si>
    <t xml:space="preserve">      行政区划和地名管理</t>
  </si>
  <si>
    <t>2080208</t>
  </si>
  <si>
    <t xml:space="preserve">      基层政权和社区建设</t>
  </si>
  <si>
    <t>2080299</t>
  </si>
  <si>
    <t xml:space="preserve">      其他民政管理事务支出</t>
  </si>
  <si>
    <t>20805</t>
  </si>
  <si>
    <t xml:space="preserve">    行政事业单位离退休</t>
  </si>
  <si>
    <t>2080501</t>
  </si>
  <si>
    <t xml:space="preserve">      归口管理的行政单位离退休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</si>
  <si>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</si>
  <si>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</si>
  <si>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</si>
  <si>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</si>
  <si>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2080599</t>
  </si>
  <si>
    <t xml:space="preserve">      其他行政事业单位离退休支出</t>
  </si>
  <si>
    <t>20807</t>
  </si>
  <si>
    <t xml:space="preserve">    就业补助</t>
  </si>
  <si>
    <t>2080701</t>
  </si>
  <si>
    <t xml:space="preserve">      就业创业服务补贴</t>
  </si>
  <si>
    <t>2080712</t>
  </si>
  <si>
    <t xml:space="preserve">      高技能人才培养补助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</si>
  <si>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</si>
  <si>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</si>
  <si>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</si>
  <si>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</si>
  <si>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</si>
  <si>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</si>
  <si>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</si>
  <si>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</si>
  <si>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</si>
  <si>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</si>
  <si>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2080804</t>
  </si>
  <si>
    <t xml:space="preserve">      优抚事业单位支出</t>
  </si>
  <si>
    <t>2080805</t>
  </si>
  <si>
    <t xml:space="preserve">      义务兵优待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</si>
  <si>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</si>
  <si>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</si>
  <si>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</si>
  <si>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</si>
  <si>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</si>
  <si>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</si>
  <si>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</si>
  <si>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</si>
  <si>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</si>
  <si>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</si>
  <si>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</si>
  <si>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</si>
  <si>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</si>
  <si>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</si>
  <si>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</si>
  <si>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</si>
  <si>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</si>
  <si>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</si>
  <si>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</si>
  <si>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</si>
  <si>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2081004</t>
  </si>
  <si>
    <t xml:space="preserve">      殡葬</t>
  </si>
  <si>
    <t>2081005</t>
  </si>
  <si>
    <t xml:space="preserve">      社会福利事业单位</t>
  </si>
  <si>
    <t>2081099</t>
  </si>
  <si>
    <t xml:space="preserve">      其他社会福利支出</t>
  </si>
  <si>
    <t>20811</t>
  </si>
  <si>
    <t xml:space="preserve">    残疾人事业</t>
  </si>
  <si>
    <t>2081101</t>
  </si>
  <si>
    <t>2081104</t>
  </si>
  <si>
    <t xml:space="preserve">      残疾人康复</t>
  </si>
  <si>
    <t>2081105</t>
  </si>
  <si>
    <t xml:space="preserve">      残疾人就业和扶贫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</si>
  <si>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</si>
  <si>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</si>
  <si>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</si>
  <si>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</si>
  <si>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</si>
  <si>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</si>
  <si>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20815</t>
  </si>
  <si>
    <t xml:space="preserve">    自然灾害生活救助</t>
  </si>
  <si>
    <t>2081501</t>
  </si>
  <si>
    <t xml:space="preserve">      中央自然灾害生活补助</t>
  </si>
  <si>
    <t>2081502</t>
  </si>
  <si>
    <t xml:space="preserve">      地方自然灾害生活补助</t>
  </si>
  <si>
    <t>20816</t>
  </si>
  <si>
    <t xml:space="preserve">    红十字事业</t>
  </si>
  <si>
    <t>2081601</t>
  </si>
  <si>
    <t>2081602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</si>
  <si>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</si>
  <si>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</si>
  <si>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</si>
  <si>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</si>
  <si>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</si>
  <si>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</si>
  <si>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</si>
  <si>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</si>
  <si>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</si>
  <si>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</si>
  <si>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</si>
  <si>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</si>
  <si>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</si>
  <si>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</si>
  <si>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</si>
  <si>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</si>
  <si>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</si>
  <si>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</si>
  <si>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</si>
  <si>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</si>
  <si>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</si>
  <si>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</si>
  <si>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</si>
  <si>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</si>
  <si>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</si>
  <si>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</si>
  <si>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</si>
  <si>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</si>
  <si>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</si>
  <si>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</si>
  <si>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20827</t>
  </si>
  <si>
    <t xml:space="preserve">    财政对其他社会保险基金的补助</t>
  </si>
  <si>
    <t>2082702</t>
  </si>
  <si>
    <t xml:space="preserve">      财政对工伤保险基金的补助</t>
  </si>
  <si>
    <t>20899</t>
  </si>
  <si>
    <t xml:space="preserve">    其他社会保障和就业支出(款)</t>
  </si>
  <si>
    <t>2089901</t>
  </si>
  <si>
    <t xml:space="preserve">      其他社会保障和就业支出(项)</t>
  </si>
  <si>
    <t>210</t>
  </si>
  <si>
    <t xml:space="preserve">  医疗卫生与计划生育支出</t>
  </si>
  <si>
    <t>21001</t>
  </si>
  <si>
    <t xml:space="preserve">    医疗卫生与计划生育管理事务</t>
  </si>
  <si>
    <t>2100101</t>
  </si>
  <si>
    <t>2100102</t>
  </si>
  <si>
    <t>2100199</t>
  </si>
  <si>
    <t xml:space="preserve">      其他医疗卫生与计划生育管理事务支出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</si>
  <si>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</si>
  <si>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</si>
  <si>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</si>
  <si>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</si>
  <si>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</si>
  <si>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中医(民族)医院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</si>
  <si>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</si>
  <si>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</si>
  <si>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</si>
  <si>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</si>
  <si>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</si>
  <si>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</si>
  <si>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</si>
  <si>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</si>
  <si>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</si>
  <si>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</si>
  <si>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</si>
  <si>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</si>
  <si>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</si>
  <si>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</si>
  <si>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</si>
  <si>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</si>
  <si>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</si>
  <si>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</si>
  <si>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2100406</t>
  </si>
  <si>
    <t xml:space="preserve">      采供血机构</t>
  </si>
  <si>
    <t>2100408</t>
  </si>
  <si>
    <t xml:space="preserve">      基本公共卫生服务</t>
  </si>
  <si>
    <t>2100409</t>
  </si>
  <si>
    <t xml:space="preserve">      重大公共卫生专项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</si>
  <si>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</si>
  <si>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</si>
  <si>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</si>
  <si>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</si>
  <si>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</si>
  <si>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</si>
  <si>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</si>
  <si>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中医(民族医)药专项</t>
  </si>
  <si>
    <t>2100699</t>
  </si>
  <si>
    <t xml:space="preserve">      其他中医药支出</t>
  </si>
  <si>
    <t>21007</t>
  </si>
  <si>
    <t xml:space="preserve">    计划生育事务</t>
  </si>
  <si>
    <t>2100717</t>
  </si>
  <si>
    <t xml:space="preserve">      计划生育服务</t>
  </si>
  <si>
    <t>2100799</t>
  </si>
  <si>
    <t xml:space="preserve">      其他计划生育事务支出</t>
  </si>
  <si>
    <t>21010</t>
  </si>
  <si>
    <t xml:space="preserve">    食品和药品监督管理事务</t>
  </si>
  <si>
    <t>2101002</t>
  </si>
  <si>
    <t>2101016</t>
  </si>
  <si>
    <t xml:space="preserve">      食品安全事务</t>
  </si>
  <si>
    <t>2101099</t>
  </si>
  <si>
    <t xml:space="preserve">      其他食品和药品监督管理事务支出</t>
  </si>
  <si>
    <t>21011</t>
  </si>
  <si>
    <t xml:space="preserve">    行政事业单位医疗</t>
  </si>
  <si>
    <t>2101101</t>
  </si>
  <si>
    <t xml:space="preserve">      行政单位医疗</t>
  </si>
  <si>
    <t>21012</t>
  </si>
  <si>
    <t xml:space="preserve">    财政对基本医疗保险基金的补助</t>
  </si>
  <si>
    <t>2101202</t>
  </si>
  <si>
    <t xml:space="preserve">      财政对城乡居民基本医疗保险基金的补助</t>
  </si>
  <si>
    <t>21013</t>
  </si>
  <si>
    <t xml:space="preserve">    医疗救助</t>
  </si>
  <si>
    <t>2101301</t>
  </si>
  <si>
    <t xml:space="preserve">      城乡医疗救助</t>
  </si>
  <si>
    <t>21014</t>
  </si>
  <si>
    <t xml:space="preserve">    优抚对象医疗</t>
  </si>
  <si>
    <t>2101401</t>
  </si>
  <si>
    <t xml:space="preserve">      优抚对象医疗补助</t>
  </si>
  <si>
    <t>21099</t>
  </si>
  <si>
    <t xml:space="preserve">    其他医疗卫生与计划生育支出</t>
  </si>
  <si>
    <t>2109901</t>
  </si>
  <si>
    <t xml:space="preserve">      其他医疗卫生与计划生育支出</t>
  </si>
  <si>
    <t>211</t>
  </si>
  <si>
    <t xml:space="preserve">  节能环保支出</t>
  </si>
  <si>
    <t>21101</t>
  </si>
  <si>
    <t xml:space="preserve">    环境保护管理事务</t>
  </si>
  <si>
    <t>2110101</t>
  </si>
  <si>
    <t>2110104</t>
  </si>
  <si>
    <t xml:space="preserve">      环境保护宣传</t>
  </si>
  <si>
    <t>2110199</t>
  </si>
  <si>
    <t xml:space="preserve">      其他环境保护管理事务支出</t>
  </si>
  <si>
    <t>21102</t>
  </si>
  <si>
    <t xml:space="preserve">    环境监测与监察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</si>
  <si>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</si>
  <si>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</si>
  <si>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</si>
  <si>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</si>
  <si>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</si>
  <si>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</si>
  <si>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</si>
  <si>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</si>
  <si>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2110399</t>
  </si>
  <si>
    <t xml:space="preserve">      其他污染防治支出</t>
  </si>
  <si>
    <t>21104</t>
  </si>
  <si>
    <t xml:space="preserve">    自然生态保护</t>
  </si>
  <si>
    <t>2110402</t>
  </si>
  <si>
    <t xml:space="preserve">      农村环境保护</t>
  </si>
  <si>
    <t>21105</t>
  </si>
  <si>
    <t xml:space="preserve">    天然林保护</t>
  </si>
  <si>
    <t>2110501</t>
  </si>
  <si>
    <t xml:space="preserve">      森林管护</t>
  </si>
  <si>
    <t>2110507</t>
  </si>
  <si>
    <t xml:space="preserve">      停伐补助</t>
  </si>
  <si>
    <t>21110</t>
  </si>
  <si>
    <t xml:space="preserve">    能源节约利用(款)</t>
  </si>
  <si>
    <t>2111001</t>
  </si>
  <si>
    <t xml:space="preserve">      能源节能利用(项)</t>
  </si>
  <si>
    <t>21111</t>
  </si>
  <si>
    <t xml:space="preserve">    污染减排</t>
  </si>
  <si>
    <t>2111101</t>
  </si>
  <si>
    <t xml:space="preserve">       环境监测与信息</t>
  </si>
  <si>
    <t>2111102</t>
  </si>
  <si>
    <t xml:space="preserve">       环境执法监察</t>
  </si>
  <si>
    <t>2111199</t>
  </si>
  <si>
    <t xml:space="preserve">       其他污染减排支出</t>
  </si>
  <si>
    <t>21112</t>
  </si>
  <si>
    <t xml:space="preserve">    可再生能源(款)</t>
  </si>
  <si>
    <t>2111201</t>
  </si>
  <si>
    <t xml:space="preserve">       可再生能源(项)</t>
  </si>
  <si>
    <t>21114</t>
  </si>
  <si>
    <t xml:space="preserve">    能源管理事务</t>
  </si>
  <si>
    <t>2111499</t>
  </si>
  <si>
    <t xml:space="preserve">      其他能源管理事务支出</t>
  </si>
  <si>
    <t>21199</t>
  </si>
  <si>
    <t xml:space="preserve">    其他节能环保支出(款)</t>
  </si>
  <si>
    <t>2119901</t>
  </si>
  <si>
    <t xml:space="preserve">      其他节能环保支出(项)</t>
  </si>
  <si>
    <t>212</t>
  </si>
  <si>
    <t xml:space="preserve">  城乡社区支出</t>
  </si>
  <si>
    <t>21201</t>
  </si>
  <si>
    <t xml:space="preserve">    城乡社区管理事务</t>
  </si>
  <si>
    <t>2120101</t>
  </si>
  <si>
    <t>2120102</t>
  </si>
  <si>
    <t>2120109</t>
  </si>
  <si>
    <t xml:space="preserve">      住宅建设与房地产市场监管</t>
  </si>
  <si>
    <t>2120199</t>
  </si>
  <si>
    <t xml:space="preserve">      其他城乡社区管理事务支出</t>
  </si>
  <si>
    <t>21202</t>
  </si>
  <si>
    <t xml:space="preserve">    城乡社区规划与管理(款)</t>
  </si>
  <si>
    <t>2120201</t>
  </si>
  <si>
    <t xml:space="preserve">      城乡社区规划与管理(项)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</si>
  <si>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</si>
  <si>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</si>
  <si>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</si>
  <si>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</si>
  <si>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</si>
  <si>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</si>
  <si>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</si>
  <si>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城乡社区环境卫生(款)</t>
  </si>
  <si>
    <t>2120501</t>
  </si>
  <si>
    <t xml:space="preserve">      城乡社区环境卫生(项)</t>
  </si>
  <si>
    <t>21299</t>
  </si>
  <si>
    <t xml:space="preserve">    其他城乡社区支出(款)</t>
  </si>
  <si>
    <t>2129999</t>
  </si>
  <si>
    <t xml:space="preserve">      其他城乡社区支出(项)</t>
  </si>
  <si>
    <t>213</t>
  </si>
  <si>
    <t xml:space="preserve">  农林水支出</t>
  </si>
  <si>
    <t>21301</t>
  </si>
  <si>
    <t xml:space="preserve">    农业</t>
  </si>
  <si>
    <t>2130101</t>
  </si>
  <si>
    <t>2130102</t>
  </si>
  <si>
    <t>2130104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</si>
  <si>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</si>
  <si>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</si>
  <si>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</si>
  <si>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</si>
  <si>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</si>
  <si>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</si>
  <si>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</si>
  <si>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</si>
  <si>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</si>
  <si>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</si>
  <si>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</si>
  <si>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农业行业业务管理</t>
  </si>
  <si>
    <t>2130114</t>
  </si>
  <si>
    <t xml:space="preserve">      对外交流与合作</t>
  </si>
  <si>
    <t>2130119</t>
  </si>
  <si>
    <t xml:space="preserve">      防灾救灾</t>
  </si>
  <si>
    <t>2130121</t>
  </si>
  <si>
    <t xml:space="preserve">      农业结构调整补贴</t>
  </si>
  <si>
    <t>2130122</t>
  </si>
  <si>
    <t xml:space="preserve">      农业生产支持补贴</t>
  </si>
  <si>
    <t>2130124</t>
  </si>
  <si>
    <t xml:space="preserve">      农业组织化与产业化经营</t>
  </si>
  <si>
    <t>2130125</t>
  </si>
  <si>
    <t xml:space="preserve">      农产品加工与促销</t>
  </si>
  <si>
    <t>2130126</t>
  </si>
  <si>
    <t xml:space="preserve">      农村公益事业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</si>
  <si>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</si>
  <si>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</si>
  <si>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</si>
  <si>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</si>
  <si>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</si>
  <si>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成品油价格改革对渔业的补贴</t>
  </si>
  <si>
    <t>2130152</t>
  </si>
  <si>
    <t xml:space="preserve">      对高校毕业生到基层任职补助</t>
  </si>
  <si>
    <t>2130199</t>
  </si>
  <si>
    <t xml:space="preserve">      其他农业支出</t>
  </si>
  <si>
    <t>21302</t>
  </si>
  <si>
    <t xml:space="preserve">    林业</t>
  </si>
  <si>
    <t>2130205</t>
  </si>
  <si>
    <t xml:space="preserve">      森林培育</t>
  </si>
  <si>
    <t>2130207</t>
  </si>
  <si>
    <t xml:space="preserve">      森林资源管理</t>
  </si>
  <si>
    <t>2130209</t>
  </si>
  <si>
    <t xml:space="preserve">      森林生态效益补偿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</si>
  <si>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</si>
  <si>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</si>
  <si>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</si>
  <si>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</si>
  <si>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</si>
  <si>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林业执法与监督</t>
  </si>
  <si>
    <t>2130221</t>
  </si>
  <si>
    <t xml:space="preserve">      林业产业化</t>
  </si>
  <si>
    <t>2130234</t>
  </si>
  <si>
    <t xml:space="preserve">      林业防灾减灾</t>
  </si>
  <si>
    <t>2130299</t>
  </si>
  <si>
    <t xml:space="preserve">      其他林业支出</t>
  </si>
  <si>
    <t>21303</t>
  </si>
  <si>
    <t xml:space="preserve">    水利</t>
  </si>
  <si>
    <t>2130301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</si>
  <si>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</si>
  <si>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</si>
  <si>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</si>
  <si>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</si>
  <si>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</si>
  <si>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</si>
  <si>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2130308</t>
  </si>
  <si>
    <t xml:space="preserve">      水利前期工作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</si>
  <si>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</si>
  <si>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</si>
  <si>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</si>
  <si>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</si>
  <si>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</si>
  <si>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</si>
  <si>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</si>
  <si>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</si>
  <si>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</si>
  <si>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</si>
  <si>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</si>
  <si>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农田水利</t>
  </si>
  <si>
    <t>2130334</t>
  </si>
  <si>
    <t xml:space="preserve">      水利建设移民支出</t>
  </si>
  <si>
    <t>2130335</t>
  </si>
  <si>
    <t xml:space="preserve">      农村人畜饮水</t>
  </si>
  <si>
    <t>2130399</t>
  </si>
  <si>
    <t xml:space="preserve">      其他水利支出</t>
  </si>
  <si>
    <t>21305</t>
  </si>
  <si>
    <t xml:space="preserve">    扶贫</t>
  </si>
  <si>
    <t>2130504</t>
  </si>
  <si>
    <t xml:space="preserve">      农村基础设施建设</t>
  </si>
  <si>
    <t>2130599</t>
  </si>
  <si>
    <t xml:space="preserve">      其他扶贫支出</t>
  </si>
  <si>
    <t>21306</t>
  </si>
  <si>
    <t xml:space="preserve">    农业综合开发</t>
  </si>
  <si>
    <t>2130601</t>
  </si>
  <si>
    <t>2130602</t>
  </si>
  <si>
    <t xml:space="preserve">      土地治理</t>
  </si>
  <si>
    <t>2130603</t>
  </si>
  <si>
    <t xml:space="preserve">      产业化发展</t>
  </si>
  <si>
    <t>2130699</t>
  </si>
  <si>
    <t xml:space="preserve">      其他农业综合开发支出</t>
  </si>
  <si>
    <t>21307</t>
  </si>
  <si>
    <t xml:space="preserve">    农村综合改革</t>
  </si>
  <si>
    <t>2130701</t>
  </si>
  <si>
    <t xml:space="preserve">      对村级一事一议的补助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</si>
  <si>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</si>
  <si>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</si>
  <si>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</si>
  <si>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</si>
  <si>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2130799</t>
  </si>
  <si>
    <t xml:space="preserve">      其他农村综合改革支出</t>
  </si>
  <si>
    <t>21308</t>
  </si>
  <si>
    <t xml:space="preserve">    普惠金融发展支出</t>
  </si>
  <si>
    <t>2130803</t>
  </si>
  <si>
    <t xml:space="preserve">      农业保险保费补贴</t>
  </si>
  <si>
    <t>2130804</t>
  </si>
  <si>
    <t xml:space="preserve">      创业担保贷款贴息</t>
  </si>
  <si>
    <t>2130899</t>
  </si>
  <si>
    <t xml:space="preserve">      其他普惠金融发展支出</t>
  </si>
  <si>
    <t>21399</t>
  </si>
  <si>
    <t xml:space="preserve">    其他农林水事务支出(款)</t>
  </si>
  <si>
    <t>2139999</t>
  </si>
  <si>
    <t xml:space="preserve">      其他农林水事务支出(项)</t>
  </si>
  <si>
    <t>214</t>
  </si>
  <si>
    <t xml:space="preserve">  交通运输支出</t>
  </si>
  <si>
    <t>21401</t>
  </si>
  <si>
    <t xml:space="preserve">    公路水路运输</t>
  </si>
  <si>
    <t>2140101</t>
  </si>
  <si>
    <t>2140102</t>
  </si>
  <si>
    <t>2140104</t>
  </si>
  <si>
    <t xml:space="preserve">      公路建设</t>
  </si>
  <si>
    <t>2140106</t>
  </si>
  <si>
    <t xml:space="preserve">      公路养护</t>
  </si>
  <si>
    <t>2140110</t>
  </si>
  <si>
    <t xml:space="preserve">      公路和运输安全</t>
  </si>
  <si>
    <t>2140112</t>
  </si>
  <si>
    <t xml:space="preserve">      公路运输管理</t>
  </si>
  <si>
    <t>2140138</t>
  </si>
  <si>
    <t xml:space="preserve">      口岸建设</t>
  </si>
  <si>
    <t>2140199</t>
  </si>
  <si>
    <t xml:space="preserve">      其他公路水路运输支出</t>
  </si>
  <si>
    <t>21404</t>
  </si>
  <si>
    <t xml:space="preserve">    成品油价格改革对交通运输的补贴</t>
  </si>
  <si>
    <t>2140401</t>
  </si>
  <si>
    <t xml:space="preserve">      对城市公交的补贴</t>
  </si>
  <si>
    <t>21406</t>
  </si>
  <si>
    <t xml:space="preserve">    车辆购置税支出</t>
  </si>
  <si>
    <t>2140601</t>
  </si>
  <si>
    <t xml:space="preserve">      车辆购置税用于公路等基础设施建设支出</t>
  </si>
  <si>
    <t>2140699</t>
  </si>
  <si>
    <t xml:space="preserve">      车辆购置税其他支出</t>
  </si>
  <si>
    <t>215</t>
  </si>
  <si>
    <t xml:space="preserve">  资源勘探信息等支出</t>
  </si>
  <si>
    <t>21501</t>
  </si>
  <si>
    <t xml:space="preserve">    资源勘探开发</t>
  </si>
  <si>
    <t>2150102</t>
  </si>
  <si>
    <t>21502</t>
  </si>
  <si>
    <t xml:space="preserve">    制造业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</si>
  <si>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</si>
  <si>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</si>
  <si>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</si>
  <si>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</si>
  <si>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</si>
  <si>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</si>
  <si>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</si>
  <si>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</si>
  <si>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</si>
  <si>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</si>
  <si>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</si>
  <si>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</si>
  <si>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2150507</t>
  </si>
  <si>
    <t xml:space="preserve">      专用通信</t>
  </si>
  <si>
    <t>2150510</t>
  </si>
  <si>
    <t xml:space="preserve">      工业和信息产业支持</t>
  </si>
  <si>
    <t>2150599</t>
  </si>
  <si>
    <t xml:space="preserve">      其他工业和信息产业监管支出</t>
  </si>
  <si>
    <t>21506</t>
  </si>
  <si>
    <t xml:space="preserve">    安全生产监管</t>
  </si>
  <si>
    <t>2150601</t>
  </si>
  <si>
    <t>2150605</t>
  </si>
  <si>
    <t xml:space="preserve">      安全监管监察专项</t>
  </si>
  <si>
    <t>2150606</t>
  </si>
  <si>
    <t xml:space="preserve">      应急救援支出</t>
  </si>
  <si>
    <t>2150699</t>
  </si>
  <si>
    <t xml:space="preserve">      其他安全生产监管支出</t>
  </si>
  <si>
    <t>21507</t>
  </si>
  <si>
    <t xml:space="preserve">    国有资产监管</t>
  </si>
  <si>
    <t>2150701</t>
  </si>
  <si>
    <t>2150702</t>
  </si>
  <si>
    <t>2150799</t>
  </si>
  <si>
    <t xml:space="preserve">      其他国有资产监管支出</t>
  </si>
  <si>
    <t>21508</t>
  </si>
  <si>
    <t xml:space="preserve">    支持中小企业发展和管理支出</t>
  </si>
  <si>
    <t>2150805</t>
  </si>
  <si>
    <t xml:space="preserve">      中小企业发展专项</t>
  </si>
  <si>
    <t>2150899</t>
  </si>
  <si>
    <t xml:space="preserve">      其他支持中小企业发展和管理支出</t>
  </si>
  <si>
    <t>21599</t>
  </si>
  <si>
    <t xml:space="preserve">    其他资源勘探信息等支出(款)</t>
  </si>
  <si>
    <t>2159904</t>
  </si>
  <si>
    <t xml:space="preserve">      技术改造支出</t>
  </si>
  <si>
    <t>2159999</t>
  </si>
  <si>
    <t xml:space="preserve">      其他资源勘探信息等支出(项)</t>
  </si>
  <si>
    <t>216</t>
  </si>
  <si>
    <t xml:space="preserve">  商业服务业等支出</t>
  </si>
  <si>
    <t>21602</t>
  </si>
  <si>
    <t xml:space="preserve">    商业流通事务</t>
  </si>
  <si>
    <t>2160201</t>
  </si>
  <si>
    <t>2160202</t>
  </si>
  <si>
    <t>2160250</t>
  </si>
  <si>
    <t>2160299</t>
  </si>
  <si>
    <t xml:space="preserve">      其他商业流通事务支出</t>
  </si>
  <si>
    <t>21605</t>
  </si>
  <si>
    <t xml:space="preserve">    旅游业管理与服务支出</t>
  </si>
  <si>
    <t>2160501</t>
  </si>
  <si>
    <t>2160599</t>
  </si>
  <si>
    <t xml:space="preserve">      其他旅游业管理与服务支出</t>
  </si>
  <si>
    <t>21606</t>
  </si>
  <si>
    <t xml:space="preserve">    涉外发展服务支出</t>
  </si>
  <si>
    <t>2160601</t>
  </si>
  <si>
    <t>2160699</t>
  </si>
  <si>
    <t xml:space="preserve">      其他涉外发展服务支出</t>
  </si>
  <si>
    <t>21699</t>
  </si>
  <si>
    <t xml:space="preserve">    其他商业服务业等支出(款)</t>
  </si>
  <si>
    <t>2169999</t>
  </si>
  <si>
    <t xml:space="preserve">      其他商业服务业等支出(项)</t>
  </si>
  <si>
    <t>217</t>
  </si>
  <si>
    <t xml:space="preserve">  金融支出</t>
  </si>
  <si>
    <t>21703</t>
  </si>
  <si>
    <t xml:space="preserve">    金融发展支出</t>
  </si>
  <si>
    <t>2170399</t>
  </si>
  <si>
    <t xml:space="preserve">      其他金融发展支出</t>
  </si>
  <si>
    <t>21799</t>
  </si>
  <si>
    <t xml:space="preserve">    其他金融支出(款)</t>
  </si>
  <si>
    <t>2179901</t>
  </si>
  <si>
    <t xml:space="preserve">      其他金融支出(项)</t>
  </si>
  <si>
    <t>220</t>
  </si>
  <si>
    <t xml:space="preserve">  国土海洋气象等支出</t>
  </si>
  <si>
    <t>22001</t>
  </si>
  <si>
    <t xml:space="preserve">    国土资源事务</t>
  </si>
  <si>
    <t>2200101</t>
  </si>
  <si>
    <t>2200102</t>
  </si>
  <si>
    <t>2200104</t>
  </si>
  <si>
    <t xml:space="preserve">      国土资源规划及管理</t>
  </si>
  <si>
    <t>2200106</t>
  </si>
  <si>
    <t xml:space="preserve">      土地资源利用与保护</t>
  </si>
  <si>
    <t>2200108</t>
  </si>
  <si>
    <t xml:space="preserve">      国土资源行业业务管理</t>
  </si>
  <si>
    <t>2200110</t>
  </si>
  <si>
    <t xml:space="preserve">      国土整治</t>
  </si>
  <si>
    <t>2200111</t>
  </si>
  <si>
    <t xml:space="preserve">      地质灾害防治</t>
  </si>
  <si>
    <t>2200114</t>
  </si>
  <si>
    <t xml:space="preserve">      地质矿产资源利用与保护</t>
  </si>
  <si>
    <t>2200150</t>
  </si>
  <si>
    <t>2200199</t>
  </si>
  <si>
    <t xml:space="preserve">      其他国土资源事务支出</t>
  </si>
  <si>
    <t>22003</t>
  </si>
  <si>
    <t xml:space="preserve">    测绘事务</t>
  </si>
  <si>
    <t>2200304</t>
  </si>
  <si>
    <t xml:space="preserve">      基础测绘</t>
  </si>
  <si>
    <t>22004</t>
  </si>
  <si>
    <t xml:space="preserve">    地震事务</t>
  </si>
  <si>
    <t>2200406</t>
  </si>
  <si>
    <t xml:space="preserve">      地震灾害预防</t>
  </si>
  <si>
    <t>221</t>
  </si>
  <si>
    <t xml:space="preserve">  住房保障支出</t>
  </si>
  <si>
    <t>22101</t>
  </si>
  <si>
    <t xml:space="preserve">    保障性安居工程支出</t>
  </si>
  <si>
    <t>2210103</t>
  </si>
  <si>
    <t xml:space="preserve">      棚户区改造</t>
  </si>
  <si>
    <t>2210105</t>
  </si>
  <si>
    <t xml:space="preserve">      农村危房改造</t>
  </si>
  <si>
    <t>2210106</t>
  </si>
  <si>
    <t xml:space="preserve">      公共租赁住房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</si>
  <si>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</si>
  <si>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</si>
  <si>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</si>
  <si>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</si>
  <si>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</si>
  <si>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</si>
  <si>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22103</t>
  </si>
  <si>
    <t xml:space="preserve">    城乡社区住宅</t>
  </si>
  <si>
    <t>2210399</t>
  </si>
  <si>
    <t xml:space="preserve">      其他城乡社区住宅支出</t>
  </si>
  <si>
    <t>222</t>
  </si>
  <si>
    <t xml:space="preserve">  粮油物资储备支出</t>
  </si>
  <si>
    <t>22201</t>
  </si>
  <si>
    <t xml:space="preserve">    粮油事务</t>
  </si>
  <si>
    <t>2220101</t>
  </si>
  <si>
    <t>2220115</t>
  </si>
  <si>
    <t xml:space="preserve">      粮食风险基金</t>
  </si>
  <si>
    <t>2220199</t>
  </si>
  <si>
    <t xml:space="preserve">      其他粮油事务支出</t>
  </si>
  <si>
    <t>229</t>
  </si>
  <si>
    <t xml:space="preserve">  其他支出(类)</t>
  </si>
  <si>
    <t>22999</t>
  </si>
  <si>
    <t xml:space="preserve">    其他支出(款)</t>
  </si>
  <si>
    <t>2299901</t>
  </si>
  <si>
    <t xml:space="preserve">      其他支出(项)</t>
  </si>
  <si>
    <t>232</t>
  </si>
  <si>
    <t xml:space="preserve">  债务付息支出</t>
  </si>
  <si>
    <t>23203</t>
  </si>
  <si>
    <t xml:space="preserve">    地方政府一般债务付息支出</t>
  </si>
  <si>
    <t>2320301</t>
  </si>
  <si>
    <t xml:space="preserve">      地方政府一般债券付息支出</t>
  </si>
  <si>
    <t>2320303</t>
  </si>
  <si>
    <t xml:space="preserve">      地方政府向国际组织借款付息支出</t>
  </si>
  <si>
    <t>支出功能分类科目编码</t>
  </si>
  <si>
    <t>合     计</t>
  </si>
  <si>
    <t>一般公共服务支出</t>
  </si>
  <si>
    <t>人大事务</t>
  </si>
  <si>
    <t xml:space="preserve">  行政运行</t>
  </si>
  <si>
    <t xml:space="preserve">  一般行政管理事务</t>
  </si>
  <si>
    <t xml:space="preserve">  人大会议</t>
  </si>
  <si>
    <t xml:space="preserve">  代表工作</t>
  </si>
  <si>
    <t>政协事务</t>
  </si>
  <si>
    <t xml:space="preserve">  政协会议</t>
  </si>
  <si>
    <t xml:space="preserve">  其他政协事务支出</t>
  </si>
  <si>
    <t>政府办公厅（室）及相关机构事务</t>
  </si>
  <si>
    <t xml:space="preserve">  机关服务</t>
  </si>
  <si>
    <t xml:space="preserve">  专项服务</t>
  </si>
  <si>
    <t xml:space="preserve">  专项业务活动</t>
  </si>
  <si>
    <t xml:space="preserve">  政务公开审批</t>
  </si>
  <si>
    <t xml:space="preserve">  法制建设</t>
  </si>
  <si>
    <t xml:space="preserve">  信访事务</t>
  </si>
  <si>
    <t xml:space="preserve">  事业运行</t>
  </si>
  <si>
    <t xml:space="preserve">  其他政府办公厅（室）及相关机构事务支出</t>
  </si>
  <si>
    <t>发展与改革事务</t>
  </si>
  <si>
    <t xml:space="preserve">  战略规划与实施</t>
  </si>
  <si>
    <t xml:space="preserve">  日常经济运行调节</t>
  </si>
  <si>
    <t xml:space="preserve">  物价管理</t>
  </si>
  <si>
    <t xml:space="preserve">  其他发展与改革事务支出</t>
  </si>
  <si>
    <t>统计信息事务</t>
  </si>
  <si>
    <t xml:space="preserve">  专项统计业务</t>
  </si>
  <si>
    <t xml:space="preserve">  专项普查活动</t>
  </si>
  <si>
    <t xml:space="preserve">  统计抽样调查</t>
  </si>
  <si>
    <t xml:space="preserve">  其他统计信息事务支出</t>
  </si>
  <si>
    <t>财政事务</t>
  </si>
  <si>
    <t xml:space="preserve">  财政国库业务</t>
  </si>
  <si>
    <t xml:space="preserve">  信息化建设</t>
  </si>
  <si>
    <t xml:space="preserve">  财政委托业务支出</t>
  </si>
  <si>
    <t xml:space="preserve">  其他财政事务支出</t>
  </si>
  <si>
    <t>审计事务</t>
  </si>
  <si>
    <t xml:space="preserve">  审计业务</t>
  </si>
  <si>
    <t xml:space="preserve">  审计管理</t>
  </si>
  <si>
    <t xml:space="preserve">  其他审计事务支出</t>
  </si>
  <si>
    <t>海关事务</t>
  </si>
  <si>
    <t>人力资源事务</t>
  </si>
  <si>
    <t xml:space="preserve">  军队转业干部安置</t>
  </si>
  <si>
    <t xml:space="preserve">  引进人才费用</t>
  </si>
  <si>
    <t xml:space="preserve">  公务员履职能力提升</t>
  </si>
  <si>
    <t xml:space="preserve">  公务员招考</t>
  </si>
  <si>
    <t xml:space="preserve">  其他人力资源事务支出</t>
  </si>
  <si>
    <t>纪检监察事务</t>
  </si>
  <si>
    <t xml:space="preserve">  大案要案查处</t>
  </si>
  <si>
    <t xml:space="preserve">  其他纪检监察事务支出</t>
  </si>
  <si>
    <t>商贸事务</t>
  </si>
  <si>
    <t xml:space="preserve">  对外贸易管理</t>
  </si>
  <si>
    <t xml:space="preserve">  国内贸易管理</t>
  </si>
  <si>
    <t xml:space="preserve">  招商引资</t>
  </si>
  <si>
    <t xml:space="preserve">  其他商贸事务支出</t>
  </si>
  <si>
    <t>知识产权事务</t>
  </si>
  <si>
    <t xml:space="preserve">  国家知识产权战略</t>
  </si>
  <si>
    <t xml:space="preserve">  其他知识产权事务支出</t>
  </si>
  <si>
    <t>工商行政管理事务</t>
  </si>
  <si>
    <t xml:space="preserve">  工商行政管理专项</t>
  </si>
  <si>
    <t xml:space="preserve">  执法办案专项</t>
  </si>
  <si>
    <t xml:space="preserve">  消费者权益保护</t>
  </si>
  <si>
    <t xml:space="preserve">  其他工商行政管理事务支出</t>
  </si>
  <si>
    <t>质量技术监督与检验检疫事务</t>
  </si>
  <si>
    <t xml:space="preserve">  质量技术监督行政执法及业务管理</t>
  </si>
  <si>
    <t xml:space="preserve">  标准化管理</t>
  </si>
  <si>
    <t>民族事务</t>
  </si>
  <si>
    <t xml:space="preserve">  民族工作专项</t>
  </si>
  <si>
    <t>宗教事务</t>
  </si>
  <si>
    <t xml:space="preserve">  宗教工作专项</t>
  </si>
  <si>
    <t xml:space="preserve">  其他宗教事务支出</t>
  </si>
  <si>
    <t>港澳台侨事务</t>
  </si>
  <si>
    <t xml:space="preserve">  台湾事务</t>
  </si>
  <si>
    <t>档案事务</t>
  </si>
  <si>
    <t xml:space="preserve">  档案馆</t>
  </si>
  <si>
    <t>民主党派及工商联事务</t>
  </si>
  <si>
    <t xml:space="preserve">  其他民主党派及工商联事务支出</t>
  </si>
  <si>
    <t>群众团体事务</t>
  </si>
  <si>
    <t xml:space="preserve">  其他群众团体事务支出</t>
  </si>
  <si>
    <t>党委办公厅（室）及相关机构事务</t>
  </si>
  <si>
    <t xml:space="preserve">  专项业务</t>
  </si>
  <si>
    <t xml:space="preserve">  其他党委办公厅（室）及相关机构事务支出</t>
  </si>
  <si>
    <t>组织事务</t>
  </si>
  <si>
    <t xml:space="preserve">  其他组织事务支出</t>
  </si>
  <si>
    <t>宣传事务</t>
  </si>
  <si>
    <t xml:space="preserve">  其他宣传事务支出</t>
  </si>
  <si>
    <t>统战事务</t>
  </si>
  <si>
    <t xml:space="preserve">  其他统战事务支出</t>
  </si>
  <si>
    <t>其他共产党事务支出</t>
  </si>
  <si>
    <t xml:space="preserve">  其他共产党事务支出</t>
  </si>
  <si>
    <t>其他一般公共服务支出</t>
  </si>
  <si>
    <t xml:space="preserve">  其他一般公共服务支出</t>
  </si>
  <si>
    <t>国防支出</t>
  </si>
  <si>
    <t>国防动员</t>
  </si>
  <si>
    <t xml:space="preserve">  人民防空</t>
  </si>
  <si>
    <t xml:space="preserve">  其他国防动员支出</t>
  </si>
  <si>
    <t>其他国防支出</t>
  </si>
  <si>
    <t xml:space="preserve">  其他国防支出</t>
  </si>
  <si>
    <t>公共安全支出</t>
  </si>
  <si>
    <t>武装警察</t>
  </si>
  <si>
    <t xml:space="preserve">  消防</t>
  </si>
  <si>
    <t>公安</t>
  </si>
  <si>
    <t xml:space="preserve">  治安管理</t>
  </si>
  <si>
    <t xml:space="preserve">  国内安全保卫</t>
  </si>
  <si>
    <t xml:space="preserve">  刑事侦查</t>
  </si>
  <si>
    <t xml:space="preserve">  出入境管理</t>
  </si>
  <si>
    <t xml:space="preserve">  禁毒管理</t>
  </si>
  <si>
    <t xml:space="preserve">  道路交通管理</t>
  </si>
  <si>
    <t xml:space="preserve">  网络侦控管理</t>
  </si>
  <si>
    <t xml:space="preserve">  居民身份证管理</t>
  </si>
  <si>
    <t xml:space="preserve">  网络运行及维护</t>
  </si>
  <si>
    <t xml:space="preserve">  拘押收教场所管理</t>
  </si>
  <si>
    <t xml:space="preserve">  警犬繁育及训养</t>
  </si>
  <si>
    <t xml:space="preserve">  其他公安支出</t>
  </si>
  <si>
    <t>国家安全</t>
  </si>
  <si>
    <t xml:space="preserve">  其他国家安全支出</t>
  </si>
  <si>
    <t>检察</t>
  </si>
  <si>
    <t>法院</t>
  </si>
  <si>
    <t xml:space="preserve">  案件审判</t>
  </si>
  <si>
    <t>司法</t>
  </si>
  <si>
    <t xml:space="preserve">  基层司法业务</t>
  </si>
  <si>
    <t xml:space="preserve">  普法宣传</t>
  </si>
  <si>
    <t xml:space="preserve">  法律援助</t>
  </si>
  <si>
    <t xml:space="preserve">  社区矫正</t>
  </si>
  <si>
    <t xml:space="preserve">  其他司法支出</t>
  </si>
  <si>
    <t>其他公共安全支出</t>
  </si>
  <si>
    <t xml:space="preserve">  其他公共安全支出</t>
  </si>
  <si>
    <t>教育支出</t>
  </si>
  <si>
    <t>教育管理事务</t>
  </si>
  <si>
    <t xml:space="preserve">  其他教育管理事务支出</t>
  </si>
  <si>
    <t>普通教育</t>
  </si>
  <si>
    <t xml:space="preserve">  学前教育</t>
  </si>
  <si>
    <t xml:space="preserve">  小学教育</t>
  </si>
  <si>
    <t xml:space="preserve">  初中教育</t>
  </si>
  <si>
    <t xml:space="preserve">  高中教育</t>
  </si>
  <si>
    <t xml:space="preserve">  其他普通教育支出</t>
  </si>
  <si>
    <t>职业教育</t>
  </si>
  <si>
    <t xml:space="preserve">  中专教育</t>
  </si>
  <si>
    <t xml:space="preserve">  职业高中教育</t>
  </si>
  <si>
    <t xml:space="preserve">  高等职业教育</t>
  </si>
  <si>
    <t xml:space="preserve">  其他职业教育支出</t>
  </si>
  <si>
    <t>特殊教育</t>
  </si>
  <si>
    <t xml:space="preserve">  特殊学校教育</t>
  </si>
  <si>
    <t xml:space="preserve">  其他特殊教育支出</t>
  </si>
  <si>
    <t>进修及培训</t>
  </si>
  <si>
    <t xml:space="preserve">  干部教育</t>
  </si>
  <si>
    <t xml:space="preserve">  其他进修及培训</t>
  </si>
  <si>
    <t>教育费附加安排的支出</t>
  </si>
  <si>
    <t xml:space="preserve">  农村中小学校舍建设</t>
  </si>
  <si>
    <t xml:space="preserve">  其他教育费附加安排的支出</t>
  </si>
  <si>
    <t>其他教育支出</t>
  </si>
  <si>
    <t xml:space="preserve">  其他教育支出</t>
  </si>
  <si>
    <t>科学技术支出</t>
  </si>
  <si>
    <t>科学技术管理事务</t>
  </si>
  <si>
    <t>基础研究</t>
  </si>
  <si>
    <t xml:space="preserve">  自然科学基金</t>
  </si>
  <si>
    <t>应用研究</t>
  </si>
  <si>
    <t xml:space="preserve">  社会公益研究</t>
  </si>
  <si>
    <t>技术研究与开发</t>
  </si>
  <si>
    <t xml:space="preserve">  应用技术研究与开发</t>
  </si>
  <si>
    <t xml:space="preserve">  产业技术研究与开发</t>
  </si>
  <si>
    <t xml:space="preserve">  科技成果转化与扩散</t>
  </si>
  <si>
    <t xml:space="preserve">  其他技术研究与开发支出</t>
  </si>
  <si>
    <t>社会科学</t>
  </si>
  <si>
    <t xml:space="preserve">  其他社会科学支出</t>
  </si>
  <si>
    <t>科学技术普及</t>
  </si>
  <si>
    <t xml:space="preserve">  机构运行</t>
  </si>
  <si>
    <t xml:space="preserve">  科普活动</t>
  </si>
  <si>
    <t xml:space="preserve">  学术交流活动</t>
  </si>
  <si>
    <t xml:space="preserve">  其他科学技术普及支出</t>
  </si>
  <si>
    <t>科技交流与合作</t>
  </si>
  <si>
    <t xml:space="preserve">  其他科技交流与合作支出</t>
  </si>
  <si>
    <t>科技重大项目</t>
  </si>
  <si>
    <t xml:space="preserve">  重点研发计划</t>
  </si>
  <si>
    <t>其他科学技术支出</t>
  </si>
  <si>
    <t xml:space="preserve">  科技奖励</t>
  </si>
  <si>
    <t xml:space="preserve">  其他科学技术支出</t>
  </si>
  <si>
    <t>文化体育与传媒支出</t>
  </si>
  <si>
    <t>文化</t>
  </si>
  <si>
    <t xml:space="preserve">  图书馆</t>
  </si>
  <si>
    <t xml:space="preserve">  文化展示及纪念机构</t>
  </si>
  <si>
    <t xml:space="preserve">  群众文化</t>
  </si>
  <si>
    <t xml:space="preserve">  文化创作与保护</t>
  </si>
  <si>
    <t xml:space="preserve">  文化市场管理</t>
  </si>
  <si>
    <t xml:space="preserve">  其他文化支出</t>
  </si>
  <si>
    <t>文物</t>
  </si>
  <si>
    <t xml:space="preserve">  文物保护</t>
  </si>
  <si>
    <t xml:space="preserve">  博物馆</t>
  </si>
  <si>
    <t xml:space="preserve">  历史名城与古迹</t>
  </si>
  <si>
    <t xml:space="preserve">  其他文物支出</t>
  </si>
  <si>
    <t>体育</t>
  </si>
  <si>
    <t xml:space="preserve">  体育竞赛</t>
  </si>
  <si>
    <t xml:space="preserve">  体育训练</t>
  </si>
  <si>
    <t xml:space="preserve">  群众体育</t>
  </si>
  <si>
    <t xml:space="preserve">  其他体育支出</t>
  </si>
  <si>
    <t>新闻出版广播影视</t>
  </si>
  <si>
    <t xml:space="preserve">  广播</t>
  </si>
  <si>
    <t xml:space="preserve">  电视</t>
  </si>
  <si>
    <t xml:space="preserve">  电影</t>
  </si>
  <si>
    <t xml:space="preserve">  其他新闻出版广播影视支出</t>
  </si>
  <si>
    <t>其他文化体育与传媒支出</t>
  </si>
  <si>
    <t xml:space="preserve">  宣传文化发展专项支出</t>
  </si>
  <si>
    <t xml:space="preserve">  其他文化体育与传媒支出</t>
  </si>
  <si>
    <t>社会保障和就业支出</t>
  </si>
  <si>
    <t>人力资源和社会保障管理事务</t>
  </si>
  <si>
    <t xml:space="preserve">  劳动保障监察</t>
  </si>
  <si>
    <t xml:space="preserve">  就业管理事务</t>
  </si>
  <si>
    <t xml:space="preserve">  社会保险业务管理事务</t>
  </si>
  <si>
    <t xml:space="preserve">  社会保险经办机构</t>
  </si>
  <si>
    <t xml:space="preserve">  劳动人事争议调解仲裁</t>
  </si>
  <si>
    <t xml:space="preserve">  其他人力资源和社会保障管理事务支出</t>
  </si>
  <si>
    <t>民政管理事务</t>
  </si>
  <si>
    <t xml:space="preserve">  拥军优属</t>
  </si>
  <si>
    <t xml:space="preserve">  老龄事务</t>
  </si>
  <si>
    <t xml:space="preserve">  民间组织管理</t>
  </si>
  <si>
    <t xml:space="preserve">  行政区划和地名管理</t>
  </si>
  <si>
    <t xml:space="preserve">  基层政权和社区建设</t>
  </si>
  <si>
    <t xml:space="preserve">  其他民政管理事务支出</t>
  </si>
  <si>
    <t>行政事业单位离退休</t>
  </si>
  <si>
    <t xml:space="preserve">  归口管理的行政单位离退休</t>
  </si>
  <si>
    <t xml:space="preserve">  机关事业单位职业年金缴费支出</t>
  </si>
  <si>
    <t xml:space="preserve">  对机关事业单位基本养老保险基金的补助</t>
  </si>
  <si>
    <t xml:space="preserve">  其他行政事业单位离退休支出</t>
  </si>
  <si>
    <t>就业补助</t>
  </si>
  <si>
    <t xml:space="preserve">  就业创业服务补贴</t>
  </si>
  <si>
    <t xml:space="preserve">  高技能人才培养补助</t>
  </si>
  <si>
    <t xml:space="preserve">  其他就业补助支出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</si>
  <si>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</si>
  <si>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</si>
  <si>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</si>
  <si>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</si>
  <si>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优抚事业单位支出</t>
  </si>
  <si>
    <t xml:space="preserve">  义务兵优待</t>
  </si>
  <si>
    <t xml:space="preserve">  其他优抚支出</t>
  </si>
  <si>
    <t>退役安置</t>
  </si>
  <si>
    <t xml:space="preserve">  退役士兵安置</t>
  </si>
  <si>
    <t xml:space="preserve">  军队移交政府的离退休人员安置</t>
  </si>
  <si>
    <t xml:space="preserve">  军队移交政府离退休干部管理机构</t>
  </si>
  <si>
    <t xml:space="preserve">  退役士兵管理教育</t>
  </si>
  <si>
    <t xml:space="preserve">  其他退役安置支出</t>
  </si>
  <si>
    <t>社会福利</t>
  </si>
  <si>
    <t xml:space="preserve">  儿童福利</t>
  </si>
  <si>
    <t xml:space="preserve">  老年福利</t>
  </si>
  <si>
    <t xml:space="preserve">  殡葬</t>
  </si>
  <si>
    <t xml:space="preserve">  社会福利事业单位</t>
  </si>
  <si>
    <t xml:space="preserve">  其他社会福利支出</t>
  </si>
  <si>
    <t>残疾人事业</t>
  </si>
  <si>
    <t xml:space="preserve">  残疾人康复</t>
  </si>
  <si>
    <t xml:space="preserve">  残疾人就业和扶贫</t>
  </si>
  <si>
    <t xml:space="preserve">  残疾人体育</t>
  </si>
  <si>
    <t xml:space="preserve">  残疾人生活和护理补贴</t>
  </si>
  <si>
    <t xml:space="preserve">  其他残疾人事业支出</t>
  </si>
  <si>
    <t>自然灾害生活救助</t>
  </si>
  <si>
    <t xml:space="preserve">  中央自然灾害生活补助</t>
  </si>
  <si>
    <t xml:space="preserve">  地方自然灾害生活补助</t>
  </si>
  <si>
    <t>红十字事业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</si>
  <si>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</si>
  <si>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</si>
  <si>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</si>
  <si>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</si>
  <si>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</si>
  <si>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 xml:space="preserve">  流浪乞讨人员救助支出</t>
  </si>
  <si>
    <t>特困人员救助供养</t>
  </si>
  <si>
    <t xml:space="preserve">  城市特困人员救助供养支出</t>
  </si>
  <si>
    <t xml:space="preserve">  农村特困人员救助供养支出</t>
  </si>
  <si>
    <t>其他生活救助</t>
  </si>
  <si>
    <t xml:space="preserve">  其他城市生活救助</t>
  </si>
  <si>
    <t xml:space="preserve">  其他农村生活救助</t>
  </si>
  <si>
    <t>财政对基本养老保险基金的补助</t>
  </si>
  <si>
    <t xml:space="preserve">  财政对企业职工基本养老保险基金的补助</t>
  </si>
  <si>
    <t xml:space="preserve">  财政对城乡居民基本养老保险基金的补助</t>
  </si>
  <si>
    <t>财政对其他社会保险基金的补助</t>
  </si>
  <si>
    <t xml:space="preserve">  财政对工伤保险基金的补助</t>
  </si>
  <si>
    <t>其他社会保障和就业支出</t>
  </si>
  <si>
    <t xml:space="preserve">  其他社会保障和就业支出</t>
  </si>
  <si>
    <t>医疗卫生与计划生育支出</t>
  </si>
  <si>
    <t>医疗卫生与计划生育管理事务</t>
  </si>
  <si>
    <t xml:space="preserve">  其他医疗卫生与计划生育管理事务支出</t>
  </si>
  <si>
    <t>公立医院</t>
  </si>
  <si>
    <t xml:space="preserve">  综合医院</t>
  </si>
  <si>
    <t xml:space="preserve">  中医(民族)医院</t>
  </si>
  <si>
    <t xml:space="preserve">  其他公立医院支出</t>
  </si>
  <si>
    <t>基层医疗卫生机构</t>
  </si>
  <si>
    <t xml:space="preserve">  城市社区卫生机构</t>
  </si>
  <si>
    <t xml:space="preserve">  乡镇卫生院</t>
  </si>
  <si>
    <t xml:space="preserve">  其他基层医疗卫生机构支出</t>
  </si>
  <si>
    <t>公共卫生</t>
  </si>
  <si>
    <t xml:space="preserve">  疾病预防控制机构</t>
  </si>
  <si>
    <t xml:space="preserve">  卫生监督机构</t>
  </si>
  <si>
    <t xml:space="preserve">  妇幼保健机构</t>
  </si>
  <si>
    <t xml:space="preserve">  采供血机构</t>
  </si>
  <si>
    <t xml:space="preserve">  基本公共卫生服务</t>
  </si>
  <si>
    <t xml:space="preserve">  重大公共卫生专项</t>
  </si>
  <si>
    <t xml:space="preserve">  突发公共卫生事件应急处理</t>
  </si>
  <si>
    <t xml:space="preserve">  其他公共卫生支出</t>
  </si>
  <si>
    <t>中医药</t>
  </si>
  <si>
    <t xml:space="preserve">  中医（民族医)药专项</t>
  </si>
  <si>
    <t xml:space="preserve">  其他中医药支出</t>
  </si>
  <si>
    <t>计划生育事务</t>
  </si>
  <si>
    <t xml:space="preserve">  计划生育服务</t>
  </si>
  <si>
    <t xml:space="preserve">  其他计划生育事务支出</t>
  </si>
  <si>
    <t>食品和药品监督管理事务</t>
  </si>
  <si>
    <t xml:space="preserve">  食品安全事务</t>
  </si>
  <si>
    <t xml:space="preserve">  其他食品和药品监督管理事务支出</t>
  </si>
  <si>
    <t>行政事业单位医疗</t>
  </si>
  <si>
    <t xml:space="preserve">  行政单位医疗</t>
  </si>
  <si>
    <t>财政对基本医疗保险基金的补助</t>
  </si>
  <si>
    <t xml:space="preserve">  财政对城乡居民基本医疗保险基金的补助</t>
  </si>
  <si>
    <t>医疗救助</t>
  </si>
  <si>
    <t xml:space="preserve">  城乡医疗救助</t>
  </si>
  <si>
    <t>优抚对象医疗</t>
  </si>
  <si>
    <t xml:space="preserve">  优抚对象医疗补助</t>
  </si>
  <si>
    <t>其他医疗卫生与计划生育支出</t>
  </si>
  <si>
    <t xml:space="preserve">  其他医疗卫生与计划生育支出</t>
  </si>
  <si>
    <t>节能环保支出</t>
  </si>
  <si>
    <t>环境保护管理事务</t>
  </si>
  <si>
    <t xml:space="preserve">  环境保护宣传</t>
  </si>
  <si>
    <t xml:space="preserve">  其他环境保护管理事务支出</t>
  </si>
  <si>
    <t>环境监测与监察</t>
  </si>
  <si>
    <t xml:space="preserve">  其他环境监测与监察支出</t>
  </si>
  <si>
    <t>污染防治</t>
  </si>
  <si>
    <t xml:space="preserve">  大气</t>
  </si>
  <si>
    <t xml:space="preserve">  水体</t>
  </si>
  <si>
    <t xml:space="preserve">  其他污染防治支出</t>
  </si>
  <si>
    <t>自然生态保护</t>
  </si>
  <si>
    <t xml:space="preserve">  农村环境保护</t>
  </si>
  <si>
    <t>天然林保护</t>
  </si>
  <si>
    <t xml:space="preserve">  森林管护</t>
  </si>
  <si>
    <t xml:space="preserve">  停伐补助</t>
  </si>
  <si>
    <t>能源节约利用</t>
  </si>
  <si>
    <t xml:space="preserve">  能源节约利用</t>
  </si>
  <si>
    <t>污染减排</t>
  </si>
  <si>
    <t xml:space="preserve">  环境监测与信息</t>
  </si>
  <si>
    <t xml:space="preserve">  环境执法监察</t>
  </si>
  <si>
    <t xml:space="preserve">  其他污染减排支出</t>
  </si>
  <si>
    <t>可再生能源</t>
  </si>
  <si>
    <t xml:space="preserve">  可再生能源</t>
  </si>
  <si>
    <t>能源管理事务</t>
  </si>
  <si>
    <t xml:space="preserve">  其他能源管理事务支出</t>
  </si>
  <si>
    <t>其他节能环保支出</t>
  </si>
  <si>
    <t xml:space="preserve">  其他节能环保支出</t>
  </si>
  <si>
    <t>城乡社区支出</t>
  </si>
  <si>
    <t>城乡社区管理事务</t>
  </si>
  <si>
    <t xml:space="preserve">  住宅建设与房地产市场监管</t>
  </si>
  <si>
    <t xml:space="preserve">  其他城乡社区管理事务支出</t>
  </si>
  <si>
    <t>城乡社区规划与管理</t>
  </si>
  <si>
    <t xml:space="preserve">  城乡社区规划与管理</t>
  </si>
  <si>
    <t>城乡社区公共设施</t>
  </si>
  <si>
    <t xml:space="preserve">  其他城乡社区公共设施支出</t>
  </si>
  <si>
    <t>城乡社区环境卫生</t>
  </si>
  <si>
    <t xml:space="preserve">  城乡社区环境卫生</t>
  </si>
  <si>
    <t>其他城乡社区支出</t>
  </si>
  <si>
    <t xml:space="preserve">  其他城乡社区支出</t>
  </si>
  <si>
    <t>农林水支出</t>
  </si>
  <si>
    <t>农业</t>
  </si>
  <si>
    <t xml:space="preserve">  科技转化与推广服务</t>
  </si>
  <si>
    <t xml:space="preserve">  病虫害控制</t>
  </si>
  <si>
    <t xml:space="preserve">  农产品质量安全</t>
  </si>
  <si>
    <t xml:space="preserve">  执法监管</t>
  </si>
  <si>
    <t xml:space="preserve">  统计监测与信息服务</t>
  </si>
  <si>
    <t xml:space="preserve">  农业行业业务管理</t>
  </si>
  <si>
    <t xml:space="preserve">  对外交流与合作</t>
  </si>
  <si>
    <t xml:space="preserve">  防灾救灾</t>
  </si>
  <si>
    <t xml:space="preserve">  农业结构调整补贴</t>
  </si>
  <si>
    <t xml:space="preserve">  农业生产支持补贴</t>
  </si>
  <si>
    <t xml:space="preserve">  农业组织化与产业化经营</t>
  </si>
  <si>
    <t xml:space="preserve">  农产品加工与促销</t>
  </si>
  <si>
    <t xml:space="preserve">  农村公益事业</t>
  </si>
  <si>
    <t xml:space="preserve">  农业资源保护修复与利用</t>
  </si>
  <si>
    <t xml:space="preserve">  农村道路建设</t>
  </si>
  <si>
    <t xml:space="preserve">  成品油价格改革对渔业的补贴</t>
  </si>
  <si>
    <t xml:space="preserve">  其他农业支出</t>
  </si>
  <si>
    <t>林业</t>
  </si>
  <si>
    <t xml:space="preserve">  森林培育</t>
  </si>
  <si>
    <t xml:space="preserve">  森林资源管理</t>
  </si>
  <si>
    <t xml:space="preserve">  森林生态效益补偿</t>
  </si>
  <si>
    <t xml:space="preserve">  动植物保护</t>
  </si>
  <si>
    <t xml:space="preserve">  湿地保护</t>
  </si>
  <si>
    <t xml:space="preserve">  林业执法与监督</t>
  </si>
  <si>
    <t xml:space="preserve">  林业产业化</t>
  </si>
  <si>
    <t xml:space="preserve">  林业防灾减灾</t>
  </si>
  <si>
    <t xml:space="preserve">  其他林业支出</t>
  </si>
  <si>
    <t>水利</t>
  </si>
  <si>
    <t xml:space="preserve">  水利行业业务管理</t>
  </si>
  <si>
    <t xml:space="preserve">  水利工程建设</t>
  </si>
  <si>
    <t xml:space="preserve">  水利工程运行与维护</t>
  </si>
  <si>
    <t xml:space="preserve">  水利前期工作</t>
  </si>
  <si>
    <t xml:space="preserve">  水资源节约管理与保护</t>
  </si>
  <si>
    <t xml:space="preserve">  水质监测</t>
  </si>
  <si>
    <t xml:space="preserve">  防汛</t>
  </si>
  <si>
    <t xml:space="preserve">  抗旱</t>
  </si>
  <si>
    <t xml:space="preserve">  农田水利</t>
  </si>
  <si>
    <t xml:space="preserve">  水利建设移民支出</t>
  </si>
  <si>
    <t xml:space="preserve">  农村人畜饮水</t>
  </si>
  <si>
    <t xml:space="preserve">  其他水利支出</t>
  </si>
  <si>
    <t>扶贫</t>
  </si>
  <si>
    <t xml:space="preserve">  农村基础设施建设</t>
  </si>
  <si>
    <t xml:space="preserve">  其他扶贫支出</t>
  </si>
  <si>
    <t>农业综合开发</t>
  </si>
  <si>
    <t xml:space="preserve">  土地治理</t>
  </si>
  <si>
    <t xml:space="preserve">  产业化发展</t>
  </si>
  <si>
    <t xml:space="preserve">  其他农业综合开发支出</t>
  </si>
  <si>
    <t>农村综合改革</t>
  </si>
  <si>
    <t xml:space="preserve">  对村级一事一议的补助</t>
  </si>
  <si>
    <t xml:space="preserve">  对村集体经济组织的补助</t>
  </si>
  <si>
    <t xml:space="preserve">  其他农村综合改革支出</t>
  </si>
  <si>
    <t>普惠金融发展支出</t>
  </si>
  <si>
    <t xml:space="preserve">  创业担保贷款贴息</t>
  </si>
  <si>
    <t>其他农林水支出</t>
  </si>
  <si>
    <t xml:space="preserve">  其他农林水支出</t>
  </si>
  <si>
    <t>交通运输支出</t>
  </si>
  <si>
    <t>公路水路运输</t>
  </si>
  <si>
    <t xml:space="preserve">  公路建设</t>
  </si>
  <si>
    <t xml:space="preserve">  公路养护</t>
  </si>
  <si>
    <t xml:space="preserve">  公路和运输安全</t>
  </si>
  <si>
    <t xml:space="preserve">  公路运输管理</t>
  </si>
  <si>
    <t xml:space="preserve">  口岸建设</t>
  </si>
  <si>
    <t xml:space="preserve">  其他公路水路运输支出</t>
  </si>
  <si>
    <t>成品油价格改革对交通运输的补贴</t>
  </si>
  <si>
    <t xml:space="preserve">  对城市公交的补贴</t>
  </si>
  <si>
    <t>车辆购置税支出</t>
  </si>
  <si>
    <t xml:space="preserve">  车辆购置税用于公路等基础设施建设支出</t>
  </si>
  <si>
    <t xml:space="preserve">  车辆购置税其他支出</t>
  </si>
  <si>
    <t>资源勘探信息等支出</t>
  </si>
  <si>
    <t>资源勘探开发</t>
  </si>
  <si>
    <t>建筑业</t>
  </si>
  <si>
    <t xml:space="preserve">  其他建筑业支出</t>
  </si>
  <si>
    <t>工业和信息产业监管</t>
  </si>
  <si>
    <t xml:space="preserve">  专用通信</t>
  </si>
  <si>
    <t xml:space="preserve">  工业和信息产业支持</t>
  </si>
  <si>
    <t xml:space="preserve">  其他工业和信息产业监管支出</t>
  </si>
  <si>
    <t>安全生产监管</t>
  </si>
  <si>
    <t xml:space="preserve">  安全监管监察专项</t>
  </si>
  <si>
    <t xml:space="preserve">  应急救援支出</t>
  </si>
  <si>
    <t xml:space="preserve">  其他安全生产监管支出</t>
  </si>
  <si>
    <t>国有资产监管</t>
  </si>
  <si>
    <t xml:space="preserve">  其他国有资产监管支出</t>
  </si>
  <si>
    <t>支持中小企业发展和管理支出</t>
  </si>
  <si>
    <t xml:space="preserve">  中小企业发展专项</t>
  </si>
  <si>
    <t xml:space="preserve">  其他支持中小企业发展和管理支出</t>
  </si>
  <si>
    <t>其他资源勘探信息等支出</t>
  </si>
  <si>
    <t xml:space="preserve">  技术改造支出</t>
  </si>
  <si>
    <t xml:space="preserve">  其他资源勘探信息等支出</t>
  </si>
  <si>
    <t>商业服务业等支出</t>
  </si>
  <si>
    <t>商业流通事务</t>
  </si>
  <si>
    <t xml:space="preserve">  其他商业流通事务支出</t>
  </si>
  <si>
    <t>旅游业管理与服务支出</t>
  </si>
  <si>
    <t xml:space="preserve">  其他旅游业管理与服务支出</t>
  </si>
  <si>
    <t>涉外发展服务支出</t>
  </si>
  <si>
    <t xml:space="preserve">  其他涉外发展服务支出</t>
  </si>
  <si>
    <t>其他商业服务业等支出</t>
  </si>
  <si>
    <t xml:space="preserve">  其他商业服务业等支出</t>
  </si>
  <si>
    <t>金融支出</t>
  </si>
  <si>
    <t>金融发展支出</t>
  </si>
  <si>
    <t xml:space="preserve">  其他金融发展支出</t>
  </si>
  <si>
    <t>国土海洋气象等支出</t>
  </si>
  <si>
    <t>国土资源事务</t>
  </si>
  <si>
    <t xml:space="preserve">  国土资源规划及管理</t>
  </si>
  <si>
    <t xml:space="preserve">  土地资源利用与保护</t>
  </si>
  <si>
    <t xml:space="preserve">  国土资源行业业务管理</t>
  </si>
  <si>
    <t xml:space="preserve">  国土整治</t>
  </si>
  <si>
    <t xml:space="preserve">  地质灾害防治</t>
  </si>
  <si>
    <t xml:space="preserve">  地质矿产资源利用与保护</t>
  </si>
  <si>
    <t xml:space="preserve">  其他国土资源事务支出</t>
  </si>
  <si>
    <t>测绘事务</t>
  </si>
  <si>
    <t xml:space="preserve">  基础测绘</t>
  </si>
  <si>
    <t>地震事务</t>
  </si>
  <si>
    <t xml:space="preserve">  地震灾害预防</t>
  </si>
  <si>
    <t>住房保障支出</t>
  </si>
  <si>
    <t>保障性安居工程支出</t>
  </si>
  <si>
    <t xml:space="preserve">  棚户区改造</t>
  </si>
  <si>
    <t xml:space="preserve">  农村危房改造</t>
  </si>
  <si>
    <t xml:space="preserve">  公共租赁住房</t>
  </si>
  <si>
    <t xml:space="preserve">  其他保障性安居工程支出</t>
  </si>
  <si>
    <t>住房改革支出</t>
  </si>
  <si>
    <t xml:space="preserve">  住房公积金</t>
  </si>
  <si>
    <t>粮油物资储备支出</t>
  </si>
  <si>
    <t>粮油事务</t>
  </si>
  <si>
    <t xml:space="preserve">  其他粮油事务支出</t>
  </si>
  <si>
    <t>其他支出</t>
  </si>
  <si>
    <t xml:space="preserve">  其他支出</t>
  </si>
  <si>
    <t>债务付息支出</t>
  </si>
  <si>
    <t>地方政府一般债务付息支出</t>
  </si>
  <si>
    <t xml:space="preserve">  地方政府一般债券付息支出</t>
  </si>
  <si>
    <r>
      <rPr>
        <b/>
        <sz val="14"/>
        <color rgb="FF000000"/>
        <rFont val="Arial"/>
        <charset val="134"/>
      </rPr>
      <t>2018</t>
    </r>
    <r>
      <rPr>
        <b/>
        <sz val="14"/>
        <color rgb="FF000000"/>
        <rFont val="宋体"/>
        <charset val="134"/>
      </rPr>
      <t>年县本级一般公共预算基本支出决算明细表</t>
    </r>
  </si>
  <si>
    <t>经济科目名称</t>
  </si>
  <si>
    <t>科目代码</t>
  </si>
  <si>
    <t>类</t>
  </si>
  <si>
    <t>款</t>
  </si>
  <si>
    <t>合计</t>
  </si>
  <si>
    <t/>
  </si>
  <si>
    <t>工资福利支出</t>
  </si>
  <si>
    <t>小计</t>
  </si>
  <si>
    <t>301</t>
  </si>
  <si>
    <t>基本工资</t>
  </si>
  <si>
    <t>30101</t>
  </si>
  <si>
    <t>津贴补贴</t>
  </si>
  <si>
    <t>30102</t>
  </si>
  <si>
    <t>奖金</t>
  </si>
  <si>
    <t>30103</t>
  </si>
  <si>
    <t>伙食补助费</t>
  </si>
  <si>
    <t>30106</t>
  </si>
  <si>
    <t>绩效工资</t>
  </si>
  <si>
    <t>30107</t>
  </si>
  <si>
    <t>机关事业单位基本养老保险费</t>
  </si>
  <si>
    <t>30108</t>
  </si>
  <si>
    <t>职业年金缴费</t>
  </si>
  <si>
    <t>30109</t>
  </si>
  <si>
    <t>职工基本医疗保险缴费</t>
  </si>
  <si>
    <t>30110</t>
  </si>
  <si>
    <t>公务员医疗补助缴费</t>
  </si>
  <si>
    <t>30111</t>
  </si>
  <si>
    <t>其他社会保障缴费</t>
  </si>
  <si>
    <t>30112</t>
  </si>
  <si>
    <t>住房公积金</t>
  </si>
  <si>
    <t>30113</t>
  </si>
  <si>
    <t>医疗费</t>
  </si>
  <si>
    <t>30114</t>
  </si>
  <si>
    <t>其他工资福利支出</t>
  </si>
  <si>
    <t>30199</t>
  </si>
  <si>
    <t>商品和服务支出</t>
  </si>
  <si>
    <t>302</t>
  </si>
  <si>
    <t>办公费</t>
  </si>
  <si>
    <t>30201</t>
  </si>
  <si>
    <t>印刷费</t>
  </si>
  <si>
    <t>30202</t>
  </si>
  <si>
    <t>咨询费</t>
  </si>
  <si>
    <t>30203</t>
  </si>
  <si>
    <t>手续费</t>
  </si>
  <si>
    <t>30204</t>
  </si>
  <si>
    <t>水费</t>
  </si>
  <si>
    <t>30205</t>
  </si>
  <si>
    <t>电费</t>
  </si>
  <si>
    <t>30206</t>
  </si>
  <si>
    <t>邮电费</t>
  </si>
  <si>
    <t>30207</t>
  </si>
  <si>
    <t>物业管理费</t>
  </si>
  <si>
    <t>30209</t>
  </si>
  <si>
    <t>差旅费</t>
  </si>
  <si>
    <t>30211</t>
  </si>
  <si>
    <t>因公出国（境）费用</t>
  </si>
  <si>
    <t>30212</t>
  </si>
  <si>
    <t>维修（护）费</t>
  </si>
  <si>
    <t>30213</t>
  </si>
  <si>
    <t>租赁费</t>
  </si>
  <si>
    <t>30214</t>
  </si>
  <si>
    <t>会议费</t>
  </si>
  <si>
    <t>30215</t>
  </si>
  <si>
    <t>培训费</t>
  </si>
  <si>
    <t>30216</t>
  </si>
  <si>
    <t>公务接待费</t>
  </si>
  <si>
    <t>30217</t>
  </si>
  <si>
    <t>专用材料费</t>
  </si>
  <si>
    <t>30218</t>
  </si>
  <si>
    <t>被装购置费</t>
  </si>
  <si>
    <t>30224</t>
  </si>
  <si>
    <t>专用燃料费</t>
  </si>
  <si>
    <t>30225</t>
  </si>
  <si>
    <t>劳务费</t>
  </si>
  <si>
    <t>30226</t>
  </si>
  <si>
    <t>委托业务费</t>
  </si>
  <si>
    <t>30227</t>
  </si>
  <si>
    <t>工会经费</t>
  </si>
  <si>
    <t>30228</t>
  </si>
  <si>
    <t>福利费</t>
  </si>
  <si>
    <t>30229</t>
  </si>
  <si>
    <t>公务用车运行维护费</t>
  </si>
  <si>
    <t>30231</t>
  </si>
  <si>
    <t>其他交通费用</t>
  </si>
  <si>
    <t>30239</t>
  </si>
  <si>
    <t>税金及附加费用</t>
  </si>
  <si>
    <t>30240</t>
  </si>
  <si>
    <t>其他商品和服务支出</t>
  </si>
  <si>
    <t>30299</t>
  </si>
  <si>
    <t>对个人和家庭的补助</t>
  </si>
  <si>
    <t>303</t>
  </si>
  <si>
    <t>退休费</t>
  </si>
  <si>
    <t>30302</t>
  </si>
  <si>
    <t>退职（役）费</t>
  </si>
  <si>
    <t>30303</t>
  </si>
  <si>
    <t>抚恤金</t>
  </si>
  <si>
    <t>30304</t>
  </si>
  <si>
    <t>生活补助</t>
  </si>
  <si>
    <t>30305</t>
  </si>
  <si>
    <t>救济费</t>
  </si>
  <si>
    <t>30306</t>
  </si>
  <si>
    <t>医疗费补助</t>
  </si>
  <si>
    <t>30307</t>
  </si>
  <si>
    <t>助学金</t>
  </si>
  <si>
    <t>30308</t>
  </si>
  <si>
    <t>奖励金</t>
  </si>
  <si>
    <t>30309</t>
  </si>
  <si>
    <t>个人农业生产补贴</t>
  </si>
  <si>
    <t>30310</t>
  </si>
  <si>
    <t>其他个人和家庭的补助支出</t>
  </si>
  <si>
    <t>30399</t>
  </si>
  <si>
    <t>资本性支出</t>
  </si>
  <si>
    <t>310</t>
  </si>
  <si>
    <t>办公设备购置</t>
  </si>
  <si>
    <t>31002</t>
  </si>
  <si>
    <t>专用设备购置</t>
  </si>
  <si>
    <t>31003</t>
  </si>
  <si>
    <t>信息网络及软件购置更新</t>
  </si>
  <si>
    <t>31007</t>
  </si>
  <si>
    <t>公务用车购置</t>
  </si>
  <si>
    <t>31013</t>
  </si>
  <si>
    <t>无形资产购置</t>
  </si>
  <si>
    <t>31022</t>
  </si>
  <si>
    <t>其他资本性支出</t>
  </si>
  <si>
    <t>31099</t>
  </si>
  <si>
    <t>对企业补助</t>
  </si>
  <si>
    <t>312</t>
  </si>
  <si>
    <t>费用补贴</t>
  </si>
  <si>
    <t>31204</t>
  </si>
  <si>
    <t>其他对企业补助</t>
  </si>
  <si>
    <t>31299</t>
  </si>
  <si>
    <t>399</t>
  </si>
  <si>
    <t>对民间非营利组织和群众性自治组织补贴</t>
  </si>
  <si>
    <t>39908</t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</si>
  <si>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</si>
  <si>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</si>
  <si>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</si>
  <si>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</si>
  <si>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</si>
  <si>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</si>
  <si>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</si>
  <si>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</si>
  <si>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</si>
  <si>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</si>
  <si>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</si>
  <si>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</si>
  <si>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</si>
  <si>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</si>
  <si>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</si>
  <si>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</si>
  <si>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</si>
  <si>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</si>
  <si>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</si>
  <si>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</si>
  <si>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</si>
  <si>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</si>
  <si>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</si>
  <si>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</si>
  <si>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</si>
  <si>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</si>
  <si>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</si>
  <si>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</si>
  <si>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</si>
  <si>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</si>
  <si>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</si>
  <si>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</si>
  <si>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</si>
  <si>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</si>
  <si>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</si>
  <si>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</si>
  <si>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</si>
  <si>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</si>
  <si>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</si>
  <si>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</si>
  <si>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</si>
  <si>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</si>
  <si>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城乡居民医疗保险转移支付收入</t>
  </si>
  <si>
    <t xml:space="preserve">    城乡居民医疗保险转移支付支出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</si>
  <si>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</si>
  <si>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</si>
  <si>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</si>
  <si>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</si>
  <si>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</si>
  <si>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</si>
  <si>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</si>
  <si>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</si>
  <si>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</si>
  <si>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</si>
  <si>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</si>
  <si>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</si>
  <si>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边疆地区转移支付收入</t>
  </si>
  <si>
    <t xml:space="preserve">    边疆地区转移支付支出</t>
  </si>
  <si>
    <t xml:space="preserve">    贫困地区转移支付收入</t>
  </si>
  <si>
    <t xml:space="preserve">    贫困地区转移支付支出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</si>
  <si>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</si>
  <si>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</si>
  <si>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</si>
  <si>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</si>
  <si>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</si>
  <si>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</si>
  <si>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</si>
  <si>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</si>
  <si>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</si>
  <si>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</si>
  <si>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</si>
  <si>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</si>
  <si>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</si>
  <si>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</si>
  <si>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</si>
  <si>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</si>
  <si>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</si>
  <si>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</si>
  <si>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</si>
  <si>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</si>
  <si>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</si>
  <si>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</si>
  <si>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</si>
  <si>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</si>
  <si>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</si>
  <si>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</si>
  <si>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</si>
  <si>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</si>
  <si>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</si>
  <si>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</si>
  <si>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</si>
  <si>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</si>
  <si>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</si>
  <si>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</si>
  <si>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</si>
  <si>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</si>
  <si>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</si>
  <si>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</si>
  <si>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</si>
  <si>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</si>
  <si>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</si>
  <si>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</si>
  <si>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</si>
  <si>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</si>
  <si>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</si>
  <si>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</si>
  <si>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</si>
  <si>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</si>
  <si>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</si>
  <si>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</si>
  <si>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</si>
  <si>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</si>
  <si>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</si>
  <si>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</si>
  <si>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</si>
  <si>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</si>
  <si>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</si>
  <si>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</si>
  <si>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</si>
  <si>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</si>
  <si>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</si>
  <si>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</si>
  <si>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</si>
  <si>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</si>
  <si>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</si>
  <si>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</si>
  <si>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</si>
  <si>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</si>
  <si>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调入预算稳定调节基金</t>
  </si>
  <si>
    <t>补充预算稳定调节基金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</si>
  <si>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</si>
  <si>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</si>
  <si>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</si>
  <si>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</si>
  <si>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</si>
  <si>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</si>
  <si>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</si>
  <si>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</si>
  <si>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</si>
  <si>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</si>
  <si>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</si>
  <si>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</si>
  <si>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</si>
  <si>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</si>
  <si>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</si>
  <si>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</si>
  <si>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</si>
  <si>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</si>
  <si>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单位:万元</t>
  </si>
  <si>
    <t>收         入</t>
  </si>
  <si>
    <t>项          目</t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</si>
  <si>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8</t>
    </r>
    <r>
      <rPr>
        <b/>
        <sz val="12"/>
        <rFont val="宋体"/>
        <charset val="134"/>
      </rPr>
      <t>年决算数</t>
    </r>
  </si>
  <si>
    <t>一、农网还贷资金收入</t>
  </si>
  <si>
    <t>二、山西省煤炭可持续发展基金收入</t>
  </si>
  <si>
    <t>三、海南省高等级公路车辆通行附加费收入</t>
  </si>
  <si>
    <t>四、转让政府还贷道路收费权收入</t>
  </si>
  <si>
    <t>五、港口建设费收入</t>
  </si>
  <si>
    <t>六、散装水泥专项资金收入</t>
  </si>
  <si>
    <t>七、新型墙体材料专项基金收入</t>
  </si>
  <si>
    <t>八、旅游发展基金收入</t>
  </si>
  <si>
    <t>九、文化事业建设费收入</t>
  </si>
  <si>
    <t>十、新菜地开发建设基金收入</t>
  </si>
  <si>
    <t>十一、新增建设用地土地有偿使用费收入</t>
  </si>
  <si>
    <t>十二、南水北调工程建设基金收入</t>
  </si>
  <si>
    <t>十三、城市公用事业附加收入</t>
  </si>
  <si>
    <t>十四、国有土地收益基金收入</t>
  </si>
  <si>
    <t>十五、农业土地开发资金收入</t>
  </si>
  <si>
    <t>十六、国有土地使用权出让收入</t>
  </si>
  <si>
    <t>十七、大中型水库移民后期扶持基金收入</t>
  </si>
  <si>
    <t>十八、大中型水库库区基金收入</t>
  </si>
  <si>
    <t>十九、彩票公益金收入</t>
  </si>
  <si>
    <t>二十、城市基础设施配套费收入</t>
  </si>
  <si>
    <t>二十一、小型水库移民扶助基金收入</t>
  </si>
  <si>
    <t>二十二、国有重大水利工程建设基金收入</t>
  </si>
  <si>
    <t>二十三、车辆通行费</t>
  </si>
  <si>
    <t>二十四、船舶港务费</t>
  </si>
  <si>
    <t>二十五、无线电频率占用费</t>
  </si>
  <si>
    <t>二十六、污水处理费收入</t>
  </si>
  <si>
    <t>二十七、其他政府性基金收入</t>
  </si>
  <si>
    <t>　</t>
  </si>
  <si>
    <t>收入合计</t>
  </si>
  <si>
    <t>支           出</t>
  </si>
  <si>
    <t>一、文化体育与传媒</t>
  </si>
  <si>
    <t xml:space="preserve">   文化事业建设费安排的支出</t>
  </si>
  <si>
    <t xml:space="preserve">    国家电影事业发展专项资金及对应专项债务收入安排的支出</t>
  </si>
  <si>
    <t>二、社会保障和就业</t>
  </si>
  <si>
    <t xml:space="preserve">    大中型水库移民后期扶持基金支出</t>
  </si>
  <si>
    <t xml:space="preserve">    小型水库移民扶助基金及对应专项债务收入安排的支出</t>
  </si>
  <si>
    <t>三、城乡社区事务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</si>
  <si>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</si>
  <si>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</si>
  <si>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</si>
  <si>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</si>
  <si>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新增建设用地有偿使用费及对应专项债务收入安排的支出</t>
  </si>
  <si>
    <t xml:space="preserve">    城市基础设施配套费及对应专项债务收入安排的支出</t>
  </si>
  <si>
    <t xml:space="preserve">    污水处理费及对应专项债务收入安排的支出</t>
  </si>
  <si>
    <t>四、农林水事务</t>
  </si>
  <si>
    <t xml:space="preserve">  　新菜地开发建设基金支出</t>
  </si>
  <si>
    <t xml:space="preserve">  　大中型水库库区基金及对应专项债务收入安排的支出</t>
  </si>
  <si>
    <t xml:space="preserve">  　三峡水库库区基金支出</t>
  </si>
  <si>
    <t xml:space="preserve"> 　 南水北调工程基金支出</t>
  </si>
  <si>
    <t xml:space="preserve"> 　 国家重大水利工程建设基金支出</t>
  </si>
  <si>
    <t>五、交通运输</t>
  </si>
  <si>
    <t xml:space="preserve">  　公路水路运输</t>
  </si>
  <si>
    <t xml:space="preserve">  　海南省高等级公路车辆通行附加费安排的支出</t>
  </si>
  <si>
    <t xml:space="preserve">  　转让政府还贷道路收费权收入安排的支出</t>
  </si>
  <si>
    <t xml:space="preserve">  　车辆通行费安排的支出</t>
  </si>
  <si>
    <t xml:space="preserve"> 　 港口建设费安排的支出</t>
  </si>
  <si>
    <t xml:space="preserve">  　铁路建设基金支出</t>
  </si>
  <si>
    <t xml:space="preserve"> 　 船舶油污损害赔偿基金支出</t>
  </si>
  <si>
    <t xml:space="preserve"> 　 民航发展基金支出</t>
  </si>
  <si>
    <t>六、资源勘探电力信息等事务</t>
  </si>
  <si>
    <t xml:space="preserve"> 　　工业和信息产业监管支出</t>
  </si>
  <si>
    <t xml:space="preserve"> 　　散装水泥专项资金及对应专项债务收入安排的支出</t>
  </si>
  <si>
    <t xml:space="preserve"> 　　新型墙体材料专项基金及对应专项债务收入安排的支出</t>
  </si>
  <si>
    <t xml:space="preserve">  　 农网还贷资金支出</t>
  </si>
  <si>
    <t xml:space="preserve">  　 山西省煤炭可持续发展基金支出</t>
  </si>
  <si>
    <t xml:space="preserve">     电力改革预留资产变现收入安排的支出</t>
  </si>
  <si>
    <t>七、商业服务业等事务</t>
  </si>
  <si>
    <t xml:space="preserve">  　　旅游发展基金支出</t>
  </si>
  <si>
    <t>八、其他支出</t>
  </si>
  <si>
    <t xml:space="preserve">  　　其他政府性基金及对应专项债务收入安排的支出</t>
  </si>
  <si>
    <t xml:space="preserve">  　　彩票公益金及对应专项债务收入安排的支出</t>
  </si>
  <si>
    <t xml:space="preserve">      彩票发行销售机构业务费安排的支出</t>
  </si>
  <si>
    <t>九、债务付息支出</t>
  </si>
  <si>
    <t xml:space="preserve">    国有土地使用权出让金债务付息支出</t>
  </si>
  <si>
    <t>支出合计</t>
  </si>
  <si>
    <t>收入</t>
  </si>
  <si>
    <t>支出</t>
  </si>
  <si>
    <t>决算数</t>
  </si>
  <si>
    <t>转移性收入</t>
  </si>
  <si>
    <t>转移性支出</t>
  </si>
  <si>
    <t xml:space="preserve">    政府性基金转移收入</t>
  </si>
  <si>
    <t xml:space="preserve">    政府性基金转移支付</t>
  </si>
  <si>
    <t xml:space="preserve">    　政府性基金补助收入</t>
  </si>
  <si>
    <t xml:space="preserve">    　政府性基金补助支出</t>
  </si>
  <si>
    <t xml:space="preserve">    　政府性基金上解收入</t>
  </si>
  <si>
    <t xml:space="preserve">    　政府性基金上解支出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</si>
  <si>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专项债券收入</t>
    </r>
  </si>
  <si>
    <t xml:space="preserve">    地震灾后恢复重建补助支出</t>
  </si>
  <si>
    <t xml:space="preserve">    地震灾后恢复重建补助收入</t>
  </si>
  <si>
    <t xml:space="preserve">    调出资金</t>
  </si>
  <si>
    <t xml:space="preserve">    上年结余收入</t>
  </si>
  <si>
    <t xml:space="preserve">    年终结余</t>
  </si>
  <si>
    <t xml:space="preserve">    调入资金</t>
  </si>
  <si>
    <t xml:space="preserve"> </t>
  </si>
  <si>
    <t>收入总计</t>
  </si>
  <si>
    <t>支出总计</t>
  </si>
  <si>
    <t>收    入</t>
  </si>
  <si>
    <t>项    目</t>
  </si>
  <si>
    <t>利润收入</t>
  </si>
  <si>
    <t>股利、股息收入</t>
  </si>
  <si>
    <t>产权转让收入</t>
  </si>
  <si>
    <t>清算收入</t>
  </si>
  <si>
    <t>其他国有资本经营收入</t>
  </si>
  <si>
    <t>国有资本经营收入</t>
  </si>
  <si>
    <t>上年结转及结余</t>
  </si>
  <si>
    <t>支    出</t>
  </si>
  <si>
    <t>一、社会保障和就业支出</t>
  </si>
  <si>
    <t>二、国有资本经营预算支出</t>
  </si>
  <si>
    <t xml:space="preserve">    1、解决历史遗留问题及改革成本支出</t>
  </si>
  <si>
    <t xml:space="preserve">    2、国有企业资本金注入</t>
  </si>
  <si>
    <t xml:space="preserve">    3、国有企业政策性补贴</t>
  </si>
  <si>
    <t xml:space="preserve">    4、金融国有资本经营预算支出</t>
  </si>
  <si>
    <t xml:space="preserve">    5、其他国有资本经营预算支出</t>
  </si>
  <si>
    <t>三、转移性支出</t>
  </si>
  <si>
    <t>国有资本经营支出</t>
  </si>
  <si>
    <t>结转下年</t>
  </si>
  <si>
    <t xml:space="preserve">    国有资本经营预算转移支付收入</t>
  </si>
  <si>
    <t xml:space="preserve">    国有资本经营预算转移支付支出</t>
  </si>
  <si>
    <t xml:space="preserve">    　国有资本经营预算转移收入</t>
  </si>
  <si>
    <t xml:space="preserve">    　国有资本经营预算转移支付支出</t>
  </si>
  <si>
    <t xml:space="preserve">    上解收入</t>
  </si>
  <si>
    <t xml:space="preserve">    上解支出</t>
  </si>
  <si>
    <t xml:space="preserve">      国有资本经营预算上解收入</t>
  </si>
  <si>
    <t xml:space="preserve">      国有资本经营预算上解支出</t>
  </si>
  <si>
    <t xml:space="preserve">      国有资本经营预算调出资金</t>
  </si>
  <si>
    <t>项  目</t>
  </si>
  <si>
    <r>
      <rPr>
        <sz val="12"/>
        <rFont val="Times New Roman"/>
        <charset val="134"/>
      </rPr>
      <t>2017</t>
    </r>
    <r>
      <rPr>
        <sz val="12"/>
        <rFont val="宋体"/>
        <charset val="134"/>
      </rPr>
      <t>年年未滚存结余数</t>
    </r>
  </si>
  <si>
    <t>2018年收入决算数</t>
  </si>
  <si>
    <t>企业养老基金</t>
  </si>
  <si>
    <t>机关事业单位养老</t>
  </si>
  <si>
    <t>失业保险基金</t>
  </si>
  <si>
    <t>城职医疗保险基金</t>
  </si>
  <si>
    <t>工伤保险基金</t>
  </si>
  <si>
    <t>生育保险基金</t>
  </si>
  <si>
    <t>城乡养老保险基金</t>
  </si>
  <si>
    <t>城乡医疗保险基金</t>
  </si>
  <si>
    <t>2018年支出决算数</t>
  </si>
  <si>
    <r>
      <rPr>
        <sz val="12"/>
        <rFont val="Times New Roman"/>
        <charset val="134"/>
      </rPr>
      <t>2018</t>
    </r>
    <r>
      <rPr>
        <sz val="12"/>
        <rFont val="宋体"/>
        <charset val="134"/>
      </rPr>
      <t>年年未滚存结余数</t>
    </r>
  </si>
  <si>
    <t>2018年长沙县地方政府一般债务限额和余额决算情况表</t>
  </si>
  <si>
    <t>单位：亿元</t>
  </si>
  <si>
    <t>限额</t>
  </si>
  <si>
    <t>余额</t>
  </si>
  <si>
    <t>长沙县</t>
  </si>
  <si>
    <t>2018年长沙县地方政府专项债务限额和余额决算情况表</t>
  </si>
  <si>
    <t>项目名称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</si>
  <si>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</si>
  <si>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</si>
  <si>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</si>
  <si>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</si>
  <si>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</si>
  <si>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</si>
  <si>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</si>
  <si>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2017年度报国土资源部批准城市建设用地（十五）（知名企业总部搬迁和打造总部经济效应）</t>
  </si>
  <si>
    <t>P18430121-0048</t>
  </si>
  <si>
    <t>土地储备</t>
  </si>
  <si>
    <t>国土资源（海洋局）</t>
  </si>
  <si>
    <t>长沙县土地储备中心</t>
  </si>
  <si>
    <t>土地储备专项债券</t>
  </si>
  <si>
    <t>2018-09</t>
  </si>
  <si>
    <t>“两河七口”截污提质</t>
  </si>
  <si>
    <t>P18430121-0038</t>
  </si>
  <si>
    <t>建设</t>
  </si>
  <si>
    <t>长沙县城乡规划建设局</t>
  </si>
  <si>
    <t>一般债券</t>
  </si>
  <si>
    <t>2018-06</t>
  </si>
  <si>
    <t>普通专项债券</t>
  </si>
  <si>
    <t>长沙县2017年度第十五次批次建设用地（健康养老产业园项目）</t>
  </si>
  <si>
    <t>P18430121-0044</t>
  </si>
  <si>
    <t>长沙县2017年度报国土资源部批准城市建设用地四（星沙生产安置用地项目）</t>
  </si>
  <si>
    <t>P18430121-0049</t>
  </si>
  <si>
    <t>2018年化解大班额新增债券</t>
  </si>
  <si>
    <t>P18430121-0050</t>
  </si>
  <si>
    <t>义务教育</t>
  </si>
  <si>
    <t>教育</t>
  </si>
  <si>
    <t>长沙县教育局</t>
  </si>
  <si>
    <t>自然村通水泥（沥青）路</t>
  </si>
  <si>
    <t>P18430121-0051</t>
  </si>
  <si>
    <t>农村公路</t>
  </si>
  <si>
    <t>交通</t>
  </si>
  <si>
    <t>长沙县交通局本级</t>
  </si>
  <si>
    <t>金井镇易地扶贫搬迁项目</t>
  </si>
  <si>
    <t>P16430121-0045</t>
  </si>
  <si>
    <t>易地扶贫</t>
  </si>
  <si>
    <t>长沙县易地扶贫开发管理有限公司</t>
  </si>
  <si>
    <t>长沙县2017年度第十七次批次建设用地（绿色生态乡村休闲项目）</t>
  </si>
  <si>
    <t>P18430121-0046</t>
  </si>
  <si>
    <t>改善社区人居环境项目</t>
  </si>
  <si>
    <t>P17430121-0007</t>
  </si>
  <si>
    <t>其他市政建设</t>
  </si>
  <si>
    <t>其他部门</t>
  </si>
  <si>
    <t>长沙县城市管理局</t>
  </si>
  <si>
    <t>长沙县2017年度第十六次批次建设用地（健康养老产业园项目）</t>
  </si>
  <si>
    <t>P18430121-0045</t>
  </si>
  <si>
    <t>2017年度报国土资源部批准城市建设用地（九）（配合城市道路调整和高速铁路线型规划）</t>
  </si>
  <si>
    <t>P18430121-0047</t>
  </si>
  <si>
    <t>长沙县2017年度第十一次批次建设用地（家用电器仓储物流基地项目）</t>
  </si>
  <si>
    <t>P18430121-0043</t>
  </si>
  <si>
    <t>本级</t>
  </si>
  <si>
    <t>一、2018年地方政府债务发行决算数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</si>
  <si>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</si>
  <si>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</si>
  <si>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</si>
  <si>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</si>
  <si>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>二、2018年地方政府债务还本决算数</t>
  </si>
  <si>
    <t xml:space="preserve">     一般债务</t>
  </si>
  <si>
    <t xml:space="preserve">     专项债务</t>
  </si>
  <si>
    <t>三、2018年地方政府债务付息决算数</t>
  </si>
  <si>
    <t>四、2018年末地方政府债务余额决算数</t>
  </si>
  <si>
    <t>五、2018年地方政府债务限额</t>
  </si>
  <si>
    <t>公务用车购置及运行维护费</t>
  </si>
  <si>
    <t>说明：</t>
  </si>
  <si>
    <t>http://www.csx.gov.cn/zwgk/zfxxgkml/rdzt/czyjsgkzl/zfyjsbg/201911/t20191105_7567983.html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</si>
</sst>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176" formatCode="#,##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#,##0.00_ "/>
    <numFmt numFmtId="179" formatCode="#,##0.000000"/>
    <numFmt numFmtId="180" formatCode="0_);[Red]\(0\)"/>
    <numFmt numFmtId="181" formatCode="0_ "/>
  </numFmts>
  <fonts count="74"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  <scheme val="minor"/>
    </font>
    <font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u/>
      <sz val="12"/>
      <color theme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5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6"/>
      <color indexed="8"/>
      <name val="黑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indexed="8"/>
      <name val="Arial"/>
      <charset val="134"/>
    </font>
    <font>
      <b/>
      <sz val="14"/>
      <color rgb="FF000000"/>
      <name val="宋体"/>
      <charset val="134"/>
    </font>
    <font>
      <b/>
      <sz val="14"/>
      <color indexed="8"/>
      <name val="Arial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Arial"/>
      <charset val="134"/>
    </font>
    <font>
      <b/>
      <sz val="9"/>
      <color indexed="8"/>
      <name val="宋体"/>
      <charset val="134"/>
    </font>
    <font>
      <sz val="12"/>
      <color indexed="10"/>
      <name val="宋体"/>
      <charset val="134"/>
    </font>
    <font>
      <sz val="12"/>
      <color indexed="10"/>
      <name val="仿宋_GB2312"/>
      <charset val="134"/>
    </font>
    <font>
      <sz val="12"/>
      <color indexed="8"/>
      <name val="Times New Roman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9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4"/>
      <color rgb="FF000000"/>
      <name val="Arial"/>
      <charset val="134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1">
    <xf numFmtId="0" fontId="0" fillId="0" borderId="0"/>
    <xf numFmtId="42" fontId="35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1" fillId="17" borderId="24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3" fillId="21" borderId="26" applyNumberFormat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3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6" borderId="22" applyNumberFormat="0" applyFont="0" applyAlignment="0" applyProtection="0">
      <alignment vertical="center"/>
    </xf>
    <xf numFmtId="0" fontId="0" fillId="0" borderId="0"/>
    <xf numFmtId="0" fontId="39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6" fillId="29" borderId="30" applyNumberFormat="0" applyAlignment="0" applyProtection="0">
      <alignment vertical="center"/>
    </xf>
    <xf numFmtId="0" fontId="46" fillId="29" borderId="24" applyNumberFormat="0" applyAlignment="0" applyProtection="0">
      <alignment vertical="center"/>
    </xf>
    <xf numFmtId="0" fontId="58" fillId="40" borderId="3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54" fillId="21" borderId="29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0" fillId="0" borderId="0"/>
    <xf numFmtId="0" fontId="15" fillId="49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5" fillId="0" borderId="0"/>
    <xf numFmtId="0" fontId="64" fillId="43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34" applyNumberFormat="0" applyFill="0" applyAlignment="0" applyProtection="0">
      <alignment vertical="center"/>
    </xf>
    <xf numFmtId="0" fontId="66" fillId="0" borderId="36" applyNumberFormat="0" applyFill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4" fillId="5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64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0" borderId="0"/>
    <xf numFmtId="0" fontId="62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3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69" fillId="54" borderId="3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64" fillId="55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64" fillId="58" borderId="0" applyNumberFormat="0" applyBorder="0" applyAlignment="0" applyProtection="0">
      <alignment vertical="center"/>
    </xf>
    <xf numFmtId="0" fontId="72" fillId="48" borderId="26" applyNumberFormat="0" applyAlignment="0" applyProtection="0">
      <alignment vertical="center"/>
    </xf>
    <xf numFmtId="0" fontId="0" fillId="0" borderId="0"/>
    <xf numFmtId="0" fontId="0" fillId="19" borderId="25" applyNumberFormat="0" applyFont="0" applyAlignment="0" applyProtection="0">
      <alignment vertical="center"/>
    </xf>
  </cellStyleXfs>
  <cellXfs count="195">
    <xf numFmtId="0" fontId="0" fillId="0" borderId="0" xfId="0"/>
    <xf numFmtId="0" fontId="1" fillId="0" borderId="0" xfId="105" applyFont="1" applyAlignment="1">
      <alignment horizontal="left" vertical="center"/>
    </xf>
    <xf numFmtId="0" fontId="0" fillId="0" borderId="0" xfId="16" applyFont="1"/>
    <xf numFmtId="177" fontId="2" fillId="0" borderId="0" xfId="16" applyNumberFormat="1" applyFont="1" applyBorder="1" applyAlignment="1">
      <alignment horizontal="center" vertical="center"/>
    </xf>
    <xf numFmtId="0" fontId="0" fillId="0" borderId="0" xfId="63"/>
    <xf numFmtId="177" fontId="3" fillId="0" borderId="0" xfId="16" applyNumberFormat="1" applyFont="1" applyBorder="1" applyAlignment="1">
      <alignment horizontal="right" vertical="center"/>
    </xf>
    <xf numFmtId="177" fontId="3" fillId="0" borderId="1" xfId="16" applyNumberFormat="1" applyFont="1" applyBorder="1" applyAlignment="1">
      <alignment horizontal="right" vertical="center"/>
    </xf>
    <xf numFmtId="177" fontId="4" fillId="0" borderId="2" xfId="16" applyNumberFormat="1" applyFont="1" applyFill="1" applyBorder="1" applyAlignment="1">
      <alignment horizontal="center" vertical="center" wrapText="1" shrinkToFit="1"/>
    </xf>
    <xf numFmtId="0" fontId="5" fillId="0" borderId="0" xfId="16" applyNumberFormat="1" applyFont="1" applyAlignment="1">
      <alignment horizontal="center"/>
    </xf>
    <xf numFmtId="176" fontId="6" fillId="0" borderId="3" xfId="16" applyNumberFormat="1" applyFont="1" applyBorder="1" applyAlignment="1">
      <alignment horizontal="center" vertical="center"/>
    </xf>
    <xf numFmtId="176" fontId="0" fillId="0" borderId="3" xfId="16" applyNumberFormat="1" applyFont="1" applyBorder="1" applyAlignment="1">
      <alignment horizontal="center" vertical="center"/>
    </xf>
    <xf numFmtId="0" fontId="0" fillId="0" borderId="0" xfId="16" applyFont="1" applyAlignment="1">
      <alignment horizontal="center" vertical="center"/>
    </xf>
    <xf numFmtId="0" fontId="0" fillId="0" borderId="4" xfId="63" applyBorder="1" applyAlignment="1">
      <alignment horizontal="center" vertical="top"/>
    </xf>
    <xf numFmtId="0" fontId="7" fillId="0" borderId="5" xfId="12" applyBorder="1" applyAlignment="1" applyProtection="1">
      <alignment horizontal="left" vertical="center" wrapText="1"/>
    </xf>
    <xf numFmtId="0" fontId="8" fillId="0" borderId="5" xfId="63" applyFont="1" applyBorder="1" applyAlignment="1">
      <alignment horizontal="left" vertical="center" wrapText="1"/>
    </xf>
    <xf numFmtId="0" fontId="8" fillId="0" borderId="6" xfId="63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94" applyFont="1" applyBorder="1" applyAlignment="1">
      <alignment vertical="center" wrapText="1"/>
    </xf>
    <xf numFmtId="0" fontId="9" fillId="0" borderId="0" xfId="94" applyFont="1">
      <alignment vertical="center"/>
    </xf>
    <xf numFmtId="0" fontId="10" fillId="0" borderId="0" xfId="94" applyFont="1" applyBorder="1" applyAlignment="1">
      <alignment horizontal="center" vertical="center" wrapText="1"/>
    </xf>
    <xf numFmtId="0" fontId="11" fillId="0" borderId="0" xfId="94" applyFont="1" applyBorder="1" applyAlignment="1">
      <alignment horizontal="right" vertical="center" wrapText="1"/>
    </xf>
    <xf numFmtId="0" fontId="12" fillId="0" borderId="2" xfId="94" applyFont="1" applyBorder="1" applyAlignment="1">
      <alignment horizontal="center" vertical="center" wrapText="1"/>
    </xf>
    <xf numFmtId="0" fontId="13" fillId="0" borderId="2" xfId="94" applyFont="1" applyBorder="1" applyAlignment="1">
      <alignment horizontal="left" vertical="center" wrapText="1"/>
    </xf>
    <xf numFmtId="178" fontId="13" fillId="0" borderId="2" xfId="94" applyNumberFormat="1" applyFont="1" applyBorder="1" applyAlignment="1">
      <alignment horizontal="right" vertical="center" wrapText="1"/>
    </xf>
    <xf numFmtId="0" fontId="1" fillId="0" borderId="0" xfId="0" applyFont="1"/>
    <xf numFmtId="0" fontId="11" fillId="0" borderId="0" xfId="94" applyFont="1" applyBorder="1" applyAlignment="1">
      <alignment vertical="center" wrapText="1"/>
    </xf>
    <xf numFmtId="0" fontId="13" fillId="0" borderId="2" xfId="94" applyFont="1" applyBorder="1" applyAlignment="1">
      <alignment vertical="center" wrapText="1"/>
    </xf>
    <xf numFmtId="179" fontId="13" fillId="0" borderId="2" xfId="94" applyNumberFormat="1" applyFont="1" applyBorder="1" applyAlignment="1">
      <alignment vertical="center" wrapText="1"/>
    </xf>
    <xf numFmtId="178" fontId="13" fillId="0" borderId="2" xfId="94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0" fontId="1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0" fillId="0" borderId="1" xfId="0" applyFont="1" applyFill="1" applyBorder="1" applyAlignment="1">
      <alignment horizontal="right" vertical="center"/>
    </xf>
    <xf numFmtId="0" fontId="6" fillId="0" borderId="4" xfId="101" applyFont="1" applyFill="1" applyBorder="1" applyAlignment="1">
      <alignment horizontal="center" vertical="center" wrapText="1"/>
    </xf>
    <xf numFmtId="0" fontId="6" fillId="0" borderId="6" xfId="101" applyFont="1" applyFill="1" applyBorder="1" applyAlignment="1">
      <alignment horizontal="center" vertical="center" wrapText="1"/>
    </xf>
    <xf numFmtId="0" fontId="6" fillId="0" borderId="2" xfId="10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80" fontId="8" fillId="4" borderId="2" xfId="0" applyNumberFormat="1" applyFont="1" applyFill="1" applyBorder="1" applyAlignment="1">
      <alignment horizontal="center" vertical="center" wrapText="1"/>
    </xf>
    <xf numFmtId="180" fontId="8" fillId="3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left" vertical="center" wrapText="1"/>
    </xf>
    <xf numFmtId="180" fontId="8" fillId="3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/>
    <xf numFmtId="18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3" borderId="2" xfId="0" applyFont="1" applyFill="1" applyBorder="1" applyAlignment="1">
      <alignment horizontal="left" vertical="center" wrapText="1"/>
    </xf>
    <xf numFmtId="0" fontId="6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9" fillId="0" borderId="4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 applyProtection="1">
      <alignment horizontal="left" vertical="center" wrapText="1"/>
    </xf>
    <xf numFmtId="180" fontId="8" fillId="4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/>
    </xf>
    <xf numFmtId="3" fontId="8" fillId="0" borderId="2" xfId="0" applyNumberFormat="1" applyFont="1" applyFill="1" applyBorder="1" applyAlignment="1" applyProtection="1">
      <alignment horizontal="left" vertical="center" wrapText="1"/>
    </xf>
    <xf numFmtId="180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/>
    <xf numFmtId="0" fontId="1" fillId="0" borderId="0" xfId="0" applyFont="1" applyFill="1" applyAlignment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vertical="center"/>
    </xf>
    <xf numFmtId="3" fontId="20" fillId="0" borderId="2" xfId="0" applyNumberFormat="1" applyFont="1" applyFill="1" applyBorder="1" applyAlignment="1" applyProtection="1">
      <alignment horizontal="right" vertical="center"/>
    </xf>
    <xf numFmtId="0" fontId="20" fillId="0" borderId="2" xfId="0" applyNumberFormat="1" applyFont="1" applyFill="1" applyBorder="1" applyAlignment="1" applyProtection="1">
      <alignment vertical="center"/>
    </xf>
    <xf numFmtId="0" fontId="22" fillId="0" borderId="0" xfId="0" applyFont="1"/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6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 wrapText="1" shrinkToFit="1"/>
    </xf>
    <xf numFmtId="0" fontId="26" fillId="5" borderId="11" xfId="0" applyFont="1" applyFill="1" applyBorder="1" applyAlignment="1">
      <alignment horizontal="center" vertical="center" wrapText="1" shrinkToFit="1"/>
    </xf>
    <xf numFmtId="0" fontId="26" fillId="5" borderId="2" xfId="0" applyFont="1" applyFill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 wrapText="1" shrinkToFit="1"/>
    </xf>
    <xf numFmtId="176" fontId="22" fillId="4" borderId="12" xfId="0" applyNumberFormat="1" applyFont="1" applyFill="1" applyBorder="1"/>
    <xf numFmtId="0" fontId="26" fillId="5" borderId="11" xfId="0" applyFont="1" applyFill="1" applyBorder="1" applyAlignment="1">
      <alignment horizontal="center" vertical="center" shrinkToFit="1"/>
    </xf>
    <xf numFmtId="49" fontId="26" fillId="5" borderId="2" xfId="0" applyNumberFormat="1" applyFont="1" applyFill="1" applyBorder="1" applyAlignment="1">
      <alignment horizontal="center" vertical="center" wrapText="1" shrinkToFit="1"/>
    </xf>
    <xf numFmtId="0" fontId="15" fillId="5" borderId="2" xfId="0" applyFont="1" applyFill="1" applyBorder="1" applyAlignment="1">
      <alignment horizontal="left" vertical="center" wrapText="1" shrinkToFit="1"/>
    </xf>
    <xf numFmtId="49" fontId="15" fillId="5" borderId="2" xfId="0" applyNumberFormat="1" applyFont="1" applyFill="1" applyBorder="1" applyAlignment="1">
      <alignment horizontal="center" vertical="center" wrapText="1" shrinkToFit="1"/>
    </xf>
    <xf numFmtId="176" fontId="0" fillId="4" borderId="12" xfId="0" applyNumberFormat="1" applyFill="1" applyBorder="1"/>
    <xf numFmtId="0" fontId="26" fillId="5" borderId="13" xfId="0" applyFont="1" applyFill="1" applyBorder="1" applyAlignment="1">
      <alignment horizontal="center" vertical="center" shrinkToFit="1"/>
    </xf>
    <xf numFmtId="0" fontId="25" fillId="5" borderId="14" xfId="0" applyFont="1" applyFill="1" applyBorder="1" applyAlignment="1">
      <alignment horizontal="left" vertical="center" wrapText="1" shrinkToFit="1"/>
    </xf>
    <xf numFmtId="49" fontId="15" fillId="5" borderId="14" xfId="0" applyNumberFormat="1" applyFont="1" applyFill="1" applyBorder="1" applyAlignment="1">
      <alignment horizontal="center" vertical="center" wrapText="1" shrinkToFit="1"/>
    </xf>
    <xf numFmtId="176" fontId="0" fillId="4" borderId="15" xfId="0" applyNumberFormat="1" applyFill="1" applyBorder="1"/>
    <xf numFmtId="0" fontId="6" fillId="0" borderId="0" xfId="0" applyFont="1"/>
    <xf numFmtId="0" fontId="1" fillId="0" borderId="0" xfId="63" applyFont="1" applyFill="1" applyAlignment="1">
      <alignment vertical="center"/>
    </xf>
    <xf numFmtId="0" fontId="0" fillId="0" borderId="0" xfId="63" applyAlignment="1">
      <alignment vertical="center"/>
    </xf>
    <xf numFmtId="0" fontId="18" fillId="0" borderId="0" xfId="63" applyFont="1" applyAlignment="1">
      <alignment horizontal="center" vertical="center"/>
    </xf>
    <xf numFmtId="0" fontId="18" fillId="0" borderId="0" xfId="63" applyFont="1" applyAlignment="1">
      <alignment vertical="center"/>
    </xf>
    <xf numFmtId="0" fontId="16" fillId="0" borderId="0" xfId="63" applyFont="1"/>
    <xf numFmtId="0" fontId="25" fillId="0" borderId="0" xfId="63" applyFont="1" applyAlignment="1">
      <alignment horizontal="right" vertical="center"/>
    </xf>
    <xf numFmtId="0" fontId="28" fillId="5" borderId="2" xfId="63" applyFont="1" applyFill="1" applyBorder="1" applyAlignment="1">
      <alignment horizontal="center" vertical="center" wrapText="1" shrinkToFit="1"/>
    </xf>
    <xf numFmtId="0" fontId="28" fillId="5" borderId="2" xfId="63" applyFont="1" applyFill="1" applyBorder="1" applyAlignment="1">
      <alignment horizontal="center" vertical="center" shrinkToFit="1"/>
    </xf>
    <xf numFmtId="176" fontId="28" fillId="4" borderId="2" xfId="63" applyNumberFormat="1" applyFont="1" applyFill="1" applyBorder="1" applyAlignment="1">
      <alignment horizontal="right" vertical="center" shrinkToFit="1"/>
    </xf>
    <xf numFmtId="0" fontId="6" fillId="0" borderId="0" xfId="63" applyFont="1"/>
    <xf numFmtId="49" fontId="28" fillId="0" borderId="2" xfId="63" applyNumberFormat="1" applyFont="1" applyBorder="1" applyAlignment="1">
      <alignment horizontal="left" vertical="center" shrinkToFit="1"/>
    </xf>
    <xf numFmtId="176" fontId="28" fillId="0" borderId="2" xfId="63" applyNumberFormat="1" applyFont="1" applyBorder="1" applyAlignment="1">
      <alignment horizontal="right" vertical="center" shrinkToFit="1"/>
    </xf>
    <xf numFmtId="49" fontId="25" fillId="0" borderId="2" xfId="63" applyNumberFormat="1" applyFont="1" applyBorder="1" applyAlignment="1">
      <alignment horizontal="left" vertical="center" shrinkToFit="1"/>
    </xf>
    <xf numFmtId="176" fontId="25" fillId="0" borderId="2" xfId="63" applyNumberFormat="1" applyFont="1" applyBorder="1" applyAlignment="1">
      <alignment horizontal="right" vertical="center" shrinkToFit="1"/>
    </xf>
    <xf numFmtId="49" fontId="25" fillId="0" borderId="16" xfId="63" applyNumberFormat="1" applyFont="1" applyBorder="1" applyAlignment="1">
      <alignment horizontal="left" vertical="center" shrinkToFit="1"/>
    </xf>
    <xf numFmtId="49" fontId="25" fillId="0" borderId="17" xfId="63" applyNumberFormat="1" applyFont="1" applyBorder="1" applyAlignment="1">
      <alignment horizontal="left" vertical="center" shrinkToFit="1"/>
    </xf>
    <xf numFmtId="176" fontId="25" fillId="0" borderId="18" xfId="63" applyNumberFormat="1" applyFont="1" applyBorder="1" applyAlignment="1">
      <alignment horizontal="right" vertical="center" shrinkToFit="1"/>
    </xf>
    <xf numFmtId="49" fontId="28" fillId="0" borderId="16" xfId="63" applyNumberFormat="1" applyFont="1" applyBorder="1" applyAlignment="1">
      <alignment horizontal="left" vertical="center" shrinkToFit="1"/>
    </xf>
    <xf numFmtId="49" fontId="28" fillId="0" borderId="17" xfId="63" applyNumberFormat="1" applyFont="1" applyBorder="1" applyAlignment="1">
      <alignment horizontal="left" vertical="center" shrinkToFit="1"/>
    </xf>
    <xf numFmtId="176" fontId="28" fillId="0" borderId="18" xfId="63" applyNumberFormat="1" applyFont="1" applyBorder="1" applyAlignment="1">
      <alignment horizontal="right" vertical="center" shrinkToFit="1"/>
    </xf>
    <xf numFmtId="49" fontId="25" fillId="0" borderId="19" xfId="63" applyNumberFormat="1" applyFont="1" applyBorder="1" applyAlignment="1">
      <alignment horizontal="left" vertical="center" shrinkToFit="1"/>
    </xf>
    <xf numFmtId="49" fontId="25" fillId="0" borderId="20" xfId="63" applyNumberFormat="1" applyFont="1" applyBorder="1" applyAlignment="1">
      <alignment horizontal="left" vertical="center" shrinkToFit="1"/>
    </xf>
    <xf numFmtId="176" fontId="25" fillId="0" borderId="21" xfId="63" applyNumberFormat="1" applyFont="1" applyBorder="1" applyAlignment="1">
      <alignment horizontal="right" vertical="center" shrinkToFit="1"/>
    </xf>
    <xf numFmtId="181" fontId="0" fillId="0" borderId="2" xfId="63" applyNumberFormat="1" applyBorder="1"/>
    <xf numFmtId="0" fontId="0" fillId="0" borderId="2" xfId="63" applyBorder="1"/>
    <xf numFmtId="0" fontId="0" fillId="0" borderId="0" xfId="0" applyAlignment="1"/>
    <xf numFmtId="0" fontId="18" fillId="0" borderId="0" xfId="0" applyNumberFormat="1" applyFont="1" applyFill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horizontal="right" vertical="center"/>
    </xf>
    <xf numFmtId="176" fontId="21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20" fillId="0" borderId="2" xfId="0" applyNumberFormat="1" applyFont="1" applyFill="1" applyBorder="1" applyAlignment="1" applyProtection="1">
      <alignment horizontal="left" vertical="center"/>
    </xf>
    <xf numFmtId="176" fontId="21" fillId="0" borderId="2" xfId="0" applyNumberFormat="1" applyFont="1" applyFill="1" applyBorder="1" applyAlignment="1">
      <alignment horizontal="right"/>
    </xf>
    <xf numFmtId="49" fontId="20" fillId="0" borderId="2" xfId="0" applyNumberFormat="1" applyFont="1" applyFill="1" applyBorder="1" applyAlignment="1" applyProtection="1">
      <alignment horizontal="left" vertical="center"/>
    </xf>
    <xf numFmtId="176" fontId="20" fillId="0" borderId="2" xfId="0" applyNumberFormat="1" applyFont="1" applyFill="1" applyBorder="1" applyAlignment="1">
      <alignment horizontal="right"/>
    </xf>
    <xf numFmtId="0" fontId="29" fillId="0" borderId="0" xfId="0" applyFont="1"/>
    <xf numFmtId="0" fontId="8" fillId="0" borderId="0" xfId="0" applyFont="1"/>
    <xf numFmtId="0" fontId="1" fillId="0" borderId="0" xfId="104" applyFont="1" applyAlignment="1">
      <alignment horizontal="left" vertical="center"/>
    </xf>
    <xf numFmtId="0" fontId="29" fillId="0" borderId="0" xfId="104" applyFont="1">
      <alignment vertical="center"/>
    </xf>
    <xf numFmtId="0" fontId="0" fillId="0" borderId="0" xfId="104">
      <alignment vertical="center"/>
    </xf>
    <xf numFmtId="0" fontId="18" fillId="0" borderId="0" xfId="104" applyFont="1" applyAlignment="1">
      <alignment horizontal="center" vertical="center"/>
    </xf>
    <xf numFmtId="0" fontId="3" fillId="0" borderId="0" xfId="104" applyFont="1" applyAlignment="1">
      <alignment horizontal="left" vertical="center"/>
    </xf>
    <xf numFmtId="0" fontId="30" fillId="0" borderId="0" xfId="104" applyFont="1">
      <alignment vertical="center"/>
    </xf>
    <xf numFmtId="0" fontId="0" fillId="0" borderId="1" xfId="104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103" applyFont="1" applyBorder="1" applyAlignment="1">
      <alignment horizontal="center" vertical="center" wrapText="1"/>
    </xf>
    <xf numFmtId="1" fontId="16" fillId="3" borderId="2" xfId="0" applyNumberFormat="1" applyFont="1" applyFill="1" applyBorder="1" applyAlignment="1">
      <alignment horizontal="center" vertical="center" wrapText="1"/>
    </xf>
    <xf numFmtId="177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3" borderId="2" xfId="0" applyFont="1" applyFill="1" applyBorder="1" applyAlignment="1">
      <alignment horizontal="center" vertical="center" wrapText="1"/>
    </xf>
    <xf numFmtId="1" fontId="16" fillId="3" borderId="2" xfId="103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181" fontId="16" fillId="3" borderId="2" xfId="0" applyNumberFormat="1" applyFont="1" applyFill="1" applyBorder="1" applyAlignment="1">
      <alignment horizontal="center" vertical="center" wrapText="1"/>
    </xf>
    <xf numFmtId="181" fontId="16" fillId="0" borderId="0" xfId="0" applyNumberFormat="1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33" fillId="0" borderId="2" xfId="103" applyFont="1" applyBorder="1" applyAlignment="1">
      <alignment horizontal="center" vertical="center" wrapText="1"/>
    </xf>
    <xf numFmtId="1" fontId="33" fillId="3" borderId="2" xfId="0" applyNumberFormat="1" applyFont="1" applyFill="1" applyBorder="1" applyAlignment="1">
      <alignment horizontal="center" vertical="center" wrapText="1"/>
    </xf>
    <xf numFmtId="177" fontId="33" fillId="0" borderId="2" xfId="0" applyNumberFormat="1" applyFont="1" applyBorder="1" applyAlignment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0" fontId="16" fillId="0" borderId="2" xfId="103" applyFont="1" applyBorder="1" applyAlignment="1">
      <alignment horizontal="left" vertical="center" wrapText="1"/>
    </xf>
    <xf numFmtId="181" fontId="16" fillId="0" borderId="2" xfId="0" applyNumberFormat="1" applyFont="1" applyBorder="1" applyAlignment="1">
      <alignment horizontal="center" vertical="center" wrapText="1"/>
    </xf>
    <xf numFmtId="1" fontId="16" fillId="0" borderId="2" xfId="102" applyNumberFormat="1" applyFont="1" applyFill="1" applyBorder="1" applyAlignment="1">
      <alignment horizontal="center" vertical="center" wrapText="1"/>
    </xf>
    <xf numFmtId="1" fontId="16" fillId="3" borderId="2" xfId="102" applyNumberFormat="1" applyFont="1" applyFill="1" applyBorder="1" applyAlignment="1">
      <alignment horizontal="center" vertical="center" wrapText="1"/>
    </xf>
    <xf numFmtId="181" fontId="16" fillId="0" borderId="2" xfId="0" applyNumberFormat="1" applyFont="1" applyFill="1" applyBorder="1" applyAlignment="1">
      <alignment horizontal="center" vertical="center" wrapText="1"/>
    </xf>
    <xf numFmtId="0" fontId="16" fillId="3" borderId="2" xfId="103" applyFont="1" applyFill="1" applyBorder="1" applyAlignment="1">
      <alignment horizontal="center" vertical="center" wrapText="1"/>
    </xf>
    <xf numFmtId="1" fontId="16" fillId="0" borderId="2" xfId="102" applyNumberFormat="1" applyFont="1" applyBorder="1" applyAlignment="1">
      <alignment horizontal="left" vertical="center" wrapText="1"/>
    </xf>
    <xf numFmtId="0" fontId="16" fillId="0" borderId="2" xfId="103" applyFont="1" applyFill="1" applyBorder="1" applyAlignment="1">
      <alignment horizontal="left" vertical="center" wrapText="1"/>
    </xf>
    <xf numFmtId="181" fontId="0" fillId="3" borderId="2" xfId="0" applyNumberFormat="1" applyFont="1" applyFill="1" applyBorder="1" applyAlignment="1">
      <alignment horizontal="center" vertical="center" wrapText="1"/>
    </xf>
    <xf numFmtId="181" fontId="16" fillId="0" borderId="2" xfId="102" applyNumberFormat="1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2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好_2017年市本级一般公共预算支出表（刘、李、叶）(1)" xfId="27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常规 4_2017年预算（参阅资料）12.12修改(3)" xfId="67"/>
    <cellStyle name="40% - 强调文字颜色 3 2" xfId="68"/>
    <cellStyle name="60% - 强调文字颜色 1 2" xfId="69"/>
    <cellStyle name="常规 5" xfId="70"/>
    <cellStyle name="60% - 强调文字颜色 2 2" xfId="71"/>
    <cellStyle name="60% - 强调文字颜色 3 2" xfId="72"/>
    <cellStyle name="60% - 强调文字颜色 4 2" xfId="73"/>
    <cellStyle name="60% - 强调文字颜色 5 2" xfId="74"/>
    <cellStyle name="60% - 强调文字颜色 6 2" xfId="75"/>
    <cellStyle name="百分比 2" xfId="76"/>
    <cellStyle name="标题 1 2" xfId="77"/>
    <cellStyle name="标题 2 2" xfId="78"/>
    <cellStyle name="标题 3 2" xfId="79"/>
    <cellStyle name="千位分隔 3" xfId="80"/>
    <cellStyle name="标题 4 2" xfId="81"/>
    <cellStyle name="标题 5" xfId="82"/>
    <cellStyle name="差 2" xfId="83"/>
    <cellStyle name="差_2017年市本级一般公共预算支出表（刘、李、叶）(1)" xfId="84"/>
    <cellStyle name="差_2017年预算（参阅资料）12.12修改(3)" xfId="85"/>
    <cellStyle name="常规 2" xfId="86"/>
    <cellStyle name="常规 2 2" xfId="87"/>
    <cellStyle name="常规 2 2 2" xfId="88"/>
    <cellStyle name="常规 2 3" xfId="89"/>
    <cellStyle name="常规 2 4" xfId="90"/>
    <cellStyle name="强调文字颜色 4 2" xfId="91"/>
    <cellStyle name="常规 2 5" xfId="92"/>
    <cellStyle name="常规 2_2017预算公开表(1)" xfId="93"/>
    <cellStyle name="常规 4" xfId="94"/>
    <cellStyle name="常规 4 2" xfId="95"/>
    <cellStyle name="常规 4 2 2" xfId="96"/>
    <cellStyle name="强调文字颜色 5 2" xfId="97"/>
    <cellStyle name="常规 4 2_2017预算公开表(1)" xfId="98"/>
    <cellStyle name="常规 4 3" xfId="99"/>
    <cellStyle name="常规 7" xfId="100"/>
    <cellStyle name="常规 8" xfId="101"/>
    <cellStyle name="常规_2004预算表工作簿簿内审核公式" xfId="102"/>
    <cellStyle name="常规_Sheet1" xfId="103"/>
    <cellStyle name="常规_附表1、2" xfId="104"/>
    <cellStyle name="常规_附表1、2 2" xfId="105"/>
    <cellStyle name="好 2" xfId="106"/>
    <cellStyle name="好_2017年预算（参阅资料）12.12修改(3)" xfId="107"/>
    <cellStyle name="汇总 2" xfId="108"/>
    <cellStyle name="检查单元格 2" xfId="109"/>
    <cellStyle name="解释性文本 2" xfId="110"/>
    <cellStyle name="警告文本 2" xfId="111"/>
    <cellStyle name="链接单元格 2" xfId="112"/>
    <cellStyle name="千位分隔 2" xfId="113"/>
    <cellStyle name="强调文字颜色 1 2" xfId="114"/>
    <cellStyle name="强调文字颜色 2 2" xfId="115"/>
    <cellStyle name="强调文字颜色 3 2" xfId="116"/>
    <cellStyle name="强调文字颜色 6 2" xfId="117"/>
    <cellStyle name="输入 2" xfId="118"/>
    <cellStyle name="样式 1" xfId="119"/>
    <cellStyle name="注释 2" xfId="12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&#24314;&#25991;&#20214;&#22841;%20(2)\&#38271;&#27801;&#21439;2018&#24180;&#24635;&#20915;&#31639;&#26368;&#324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1022134</v>
          </cell>
        </row>
      </sheetData>
      <sheetData sheetId="4">
        <row r="5">
          <cell r="C5">
            <v>1705048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sx.gov.cn/zwgk/zfxxgkml/rdzt/czyjsgkzl/zfyjsbg/201911/t20191105_756798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9"/>
  <sheetViews>
    <sheetView tabSelected="1" topLeftCell="A5" workbookViewId="0">
      <selection activeCell="B19" sqref="B19"/>
    </sheetView>
  </sheetViews>
  <sheetFormatPr defaultColWidth="9" defaultRowHeight="14.25" outlineLevelCol="1"/>
  <cols>
    <col min="1" max="1" width="9.75" customWidth="1"/>
    <col min="2" max="2" width="50.75" customWidth="1"/>
  </cols>
  <sheetData>
    <row r="1" ht="46.5" customHeight="1" spans="1:2">
      <c r="A1" s="192" t="s">
        <v>0</v>
      </c>
      <c r="B1" s="192"/>
    </row>
    <row r="2" ht="26.25" customHeight="1" spans="1:2">
      <c r="A2" s="193" t="s">
        <v>1</v>
      </c>
      <c r="B2" s="193" t="s">
        <v>2</v>
      </c>
    </row>
    <row r="3" ht="26.25" customHeight="1" spans="1:2">
      <c r="A3" s="193" t="s">
        <v>3</v>
      </c>
      <c r="B3" s="193" t="s">
        <v>4</v>
      </c>
    </row>
    <row r="4" ht="26.25" customHeight="1" spans="1:2">
      <c r="A4" s="193" t="s">
        <v>5</v>
      </c>
      <c r="B4" s="193" t="s">
        <v>6</v>
      </c>
    </row>
    <row r="5" ht="26.25" customHeight="1" spans="1:2">
      <c r="A5" s="193" t="s">
        <v>7</v>
      </c>
      <c r="B5" s="193" t="s">
        <v>8</v>
      </c>
    </row>
    <row r="6" ht="26.25" customHeight="1" spans="1:2">
      <c r="A6" s="193" t="s">
        <v>9</v>
      </c>
      <c r="B6" s="193" t="s">
        <v>10</v>
      </c>
    </row>
    <row r="7" ht="26.25" customHeight="1" spans="1:2">
      <c r="A7" s="193" t="s">
        <v>11</v>
      </c>
      <c r="B7" s="193" t="s">
        <v>12</v>
      </c>
    </row>
    <row r="8" ht="26.25" customHeight="1" spans="1:2">
      <c r="A8" s="193" t="s">
        <v>13</v>
      </c>
      <c r="B8" s="193" t="s">
        <v>14</v>
      </c>
    </row>
    <row r="9" ht="26.25" customHeight="1" spans="1:2">
      <c r="A9" s="193" t="s">
        <v>15</v>
      </c>
      <c r="B9" s="193" t="s">
        <v>16</v>
      </c>
    </row>
    <row r="10" ht="26.25" customHeight="1" spans="1:2">
      <c r="A10" s="193" t="s">
        <v>17</v>
      </c>
      <c r="B10" s="193" t="s">
        <v>18</v>
      </c>
    </row>
    <row r="11" ht="26.25" customHeight="1" spans="1:2">
      <c r="A11" s="193" t="s">
        <v>19</v>
      </c>
      <c r="B11" s="193" t="s">
        <v>20</v>
      </c>
    </row>
    <row r="12" ht="26.25" customHeight="1" spans="1:2">
      <c r="A12" s="193" t="s">
        <v>21</v>
      </c>
      <c r="B12" s="193" t="s">
        <v>22</v>
      </c>
    </row>
    <row r="13" ht="26.25" customHeight="1" spans="1:2">
      <c r="A13" s="193" t="s">
        <v>23</v>
      </c>
      <c r="B13" s="193" t="s">
        <v>24</v>
      </c>
    </row>
    <row r="14" ht="26.25" customHeight="1" spans="1:2">
      <c r="A14" s="193" t="s">
        <v>25</v>
      </c>
      <c r="B14" s="193" t="s">
        <v>26</v>
      </c>
    </row>
    <row r="15" ht="26.25" customHeight="1" spans="1:2">
      <c r="A15" s="193" t="s">
        <v>27</v>
      </c>
      <c r="B15" s="193" t="s">
        <v>28</v>
      </c>
    </row>
    <row r="16" ht="26.25" customHeight="1" spans="1:2">
      <c r="A16" s="193" t="s">
        <v>29</v>
      </c>
      <c r="B16" s="193" t="s">
        <v>30</v>
      </c>
    </row>
    <row r="17" ht="26.25" customHeight="1" spans="1:2">
      <c r="A17" s="193" t="s">
        <v>31</v>
      </c>
      <c r="B17" s="193" t="s">
        <v>32</v>
      </c>
    </row>
    <row r="18" ht="26.25" customHeight="1" spans="1:2">
      <c r="A18" s="193" t="s">
        <v>33</v>
      </c>
      <c r="B18" s="193" t="s">
        <v>34</v>
      </c>
    </row>
    <row r="19" ht="26.25" customHeight="1" spans="1:2">
      <c r="A19" s="193" t="s">
        <v>35</v>
      </c>
      <c r="B19" s="193" t="s">
        <v>36</v>
      </c>
    </row>
    <row r="20" ht="24.95" customHeight="1" spans="1:2">
      <c r="A20" s="193" t="s">
        <v>37</v>
      </c>
      <c r="B20" s="193" t="s">
        <v>38</v>
      </c>
    </row>
    <row r="21" ht="21.75" customHeight="1" spans="1:2">
      <c r="A21" s="29"/>
      <c r="B21" s="194"/>
    </row>
    <row r="22" ht="21.75" customHeight="1" spans="1:2">
      <c r="A22" s="29"/>
      <c r="B22" s="194"/>
    </row>
    <row r="23" ht="21.75" customHeight="1" spans="1:2">
      <c r="A23" s="29"/>
      <c r="B23" s="194"/>
    </row>
    <row r="24" ht="21.75" customHeight="1" spans="1:2">
      <c r="A24" s="29"/>
      <c r="B24" s="194"/>
    </row>
    <row r="25" ht="21.75" customHeight="1" spans="1:2">
      <c r="A25" s="29"/>
      <c r="B25" s="194"/>
    </row>
    <row r="26" ht="21.75" customHeight="1" spans="1:2">
      <c r="A26" s="29"/>
      <c r="B26" s="194"/>
    </row>
    <row r="27" ht="21.75" customHeight="1" spans="1:1">
      <c r="A27" s="29"/>
    </row>
    <row r="28" ht="21.75" customHeight="1" spans="1:1">
      <c r="A28" s="29"/>
    </row>
    <row r="29" ht="21.75" customHeight="1" spans="1:1">
      <c r="A29" s="29"/>
    </row>
    <row r="30" ht="21.75" customHeight="1" spans="1:1">
      <c r="A30" s="29"/>
    </row>
    <row r="31" ht="21.75" customHeight="1" spans="1:1">
      <c r="A31" s="29"/>
    </row>
    <row r="32" ht="21.75" customHeight="1" spans="1:1">
      <c r="A32" s="29"/>
    </row>
    <row r="33" ht="21.75" customHeight="1" spans="1:1">
      <c r="A33" s="29"/>
    </row>
    <row r="34" ht="21.75" customHeight="1" spans="1:1">
      <c r="A34" s="29"/>
    </row>
    <row r="35" ht="21.75" customHeight="1" spans="1:1">
      <c r="A35" s="29"/>
    </row>
    <row r="36" ht="21.75" customHeight="1" spans="1:1">
      <c r="A36" s="29"/>
    </row>
    <row r="37" ht="21.75" customHeight="1" spans="1:1">
      <c r="A37" s="29"/>
    </row>
    <row r="38" ht="21.75" customHeight="1" spans="1:1">
      <c r="A38" s="29"/>
    </row>
    <row r="39" ht="21.75" customHeight="1" spans="1:1">
      <c r="A39" s="29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view="pageBreakPreview" zoomScaleNormal="100" workbookViewId="0">
      <selection activeCell="H7" sqref="H7"/>
    </sheetView>
  </sheetViews>
  <sheetFormatPr defaultColWidth="9" defaultRowHeight="14.25" outlineLevelCol="3"/>
  <cols>
    <col min="1" max="1" width="23.75" customWidth="1"/>
    <col min="2" max="2" width="17.375" customWidth="1"/>
    <col min="3" max="3" width="23.75" customWidth="1"/>
    <col min="4" max="4" width="17.375" customWidth="1"/>
  </cols>
  <sheetData>
    <row r="1" spans="1:1">
      <c r="A1" s="65" t="s">
        <v>17</v>
      </c>
    </row>
    <row r="2" ht="22.5" spans="1:4">
      <c r="A2" s="66" t="s">
        <v>18</v>
      </c>
      <c r="B2" s="66"/>
      <c r="C2" s="66"/>
      <c r="D2" s="66"/>
    </row>
    <row r="3" spans="4:4">
      <c r="D3" s="67" t="s">
        <v>39</v>
      </c>
    </row>
    <row r="4" ht="39" customHeight="1" spans="1:4">
      <c r="A4" s="51" t="s">
        <v>2073</v>
      </c>
      <c r="B4" s="52"/>
      <c r="C4" s="51" t="s">
        <v>2074</v>
      </c>
      <c r="D4" s="52"/>
    </row>
    <row r="5" ht="39" customHeight="1" spans="1:4">
      <c r="A5" s="53" t="s">
        <v>1846</v>
      </c>
      <c r="B5" s="53" t="s">
        <v>2075</v>
      </c>
      <c r="C5" s="53" t="s">
        <v>1846</v>
      </c>
      <c r="D5" s="53" t="s">
        <v>2075</v>
      </c>
    </row>
    <row r="6" ht="39" customHeight="1" spans="1:4">
      <c r="A6" s="54" t="s">
        <v>2076</v>
      </c>
      <c r="B6" s="55"/>
      <c r="C6" s="54" t="s">
        <v>2077</v>
      </c>
      <c r="D6" s="55"/>
    </row>
    <row r="7" ht="39" customHeight="1" spans="1:4">
      <c r="A7" s="54" t="s">
        <v>2078</v>
      </c>
      <c r="B7" s="56"/>
      <c r="C7" s="57" t="s">
        <v>2079</v>
      </c>
      <c r="D7" s="56"/>
    </row>
    <row r="8" ht="39" customHeight="1" spans="1:4">
      <c r="A8" s="54" t="s">
        <v>2080</v>
      </c>
      <c r="B8" s="55"/>
      <c r="C8" s="57" t="s">
        <v>2081</v>
      </c>
      <c r="D8" s="58"/>
    </row>
    <row r="9" ht="39" customHeight="1" spans="1:4">
      <c r="A9" s="54" t="s">
        <v>2082</v>
      </c>
      <c r="B9" s="55"/>
      <c r="C9" s="57" t="s">
        <v>2083</v>
      </c>
      <c r="D9" s="58"/>
    </row>
    <row r="10" ht="39" customHeight="1" spans="1:4">
      <c r="A10" s="54" t="s">
        <v>2084</v>
      </c>
      <c r="B10" s="55"/>
      <c r="C10" s="57" t="s">
        <v>2085</v>
      </c>
      <c r="D10" s="58"/>
    </row>
    <row r="11" ht="39" customHeight="1" spans="1:4">
      <c r="A11" s="54" t="s">
        <v>2086</v>
      </c>
      <c r="B11" s="55"/>
      <c r="C11" s="57" t="s">
        <v>2087</v>
      </c>
      <c r="D11" s="58"/>
    </row>
    <row r="12" ht="39" customHeight="1" spans="1:4">
      <c r="A12" s="54" t="s">
        <v>2088</v>
      </c>
      <c r="B12" s="55"/>
      <c r="C12" s="57" t="s">
        <v>2089</v>
      </c>
      <c r="D12" s="58"/>
    </row>
    <row r="13" ht="39" customHeight="1" spans="1:4">
      <c r="A13" s="54" t="s">
        <v>2090</v>
      </c>
      <c r="B13" s="55"/>
      <c r="C13" s="59"/>
      <c r="D13" s="59"/>
    </row>
    <row r="14" ht="39" customHeight="1" spans="1:4">
      <c r="A14" s="54"/>
      <c r="B14" s="55"/>
      <c r="C14" s="68" t="s">
        <v>2091</v>
      </c>
      <c r="D14" s="60"/>
    </row>
    <row r="15" ht="39" customHeight="1" spans="1:4">
      <c r="A15" s="61" t="s">
        <v>2092</v>
      </c>
      <c r="B15" s="60"/>
      <c r="C15" s="61" t="s">
        <v>2093</v>
      </c>
      <c r="D15" s="60"/>
    </row>
  </sheetData>
  <mergeCells count="3">
    <mergeCell ref="A2:D2"/>
    <mergeCell ref="A4:B4"/>
    <mergeCell ref="C4:D4"/>
  </mergeCells>
  <pageMargins left="0.75" right="0.75" top="1" bottom="1" header="0.5" footer="0.5"/>
  <pageSetup paperSize="9" scale="98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view="pageBreakPreview" zoomScale="85" zoomScaleNormal="100" workbookViewId="0">
      <selection activeCell="D21" sqref="D21"/>
    </sheetView>
  </sheetViews>
  <sheetFormatPr defaultColWidth="9" defaultRowHeight="15.75" outlineLevelCol="1"/>
  <cols>
    <col min="1" max="1" width="43" style="48" customWidth="1"/>
    <col min="2" max="2" width="24.5" style="49" customWidth="1"/>
    <col min="3" max="3" width="11.75" style="49" customWidth="1"/>
    <col min="4" max="16384" width="9" style="49"/>
  </cols>
  <sheetData>
    <row r="1" ht="27.95" customHeight="1" spans="1:1">
      <c r="A1" s="29" t="s">
        <v>19</v>
      </c>
    </row>
    <row r="2" ht="27.95" customHeight="1" spans="1:2">
      <c r="A2" s="41" t="s">
        <v>20</v>
      </c>
      <c r="B2" s="41"/>
    </row>
    <row r="3" spans="2:2">
      <c r="B3" s="50" t="s">
        <v>1994</v>
      </c>
    </row>
    <row r="4" ht="32.1" customHeight="1" spans="1:2">
      <c r="A4" s="62" t="s">
        <v>2094</v>
      </c>
      <c r="B4" s="62"/>
    </row>
    <row r="5" ht="32.1" customHeight="1" spans="1:2">
      <c r="A5" s="62" t="s">
        <v>2095</v>
      </c>
      <c r="B5" s="62" t="s">
        <v>43</v>
      </c>
    </row>
    <row r="6" ht="32.1" customHeight="1" spans="1:2">
      <c r="A6" s="64" t="s">
        <v>2096</v>
      </c>
      <c r="B6" s="44"/>
    </row>
    <row r="7" ht="32.1" customHeight="1" spans="1:2">
      <c r="A7" s="64" t="s">
        <v>2097</v>
      </c>
      <c r="B7" s="44"/>
    </row>
    <row r="8" ht="32.1" customHeight="1" spans="1:2">
      <c r="A8" s="64" t="s">
        <v>2098</v>
      </c>
      <c r="B8" s="44"/>
    </row>
    <row r="9" ht="32.1" customHeight="1" spans="1:2">
      <c r="A9" s="64" t="s">
        <v>2099</v>
      </c>
      <c r="B9" s="44"/>
    </row>
    <row r="10" ht="32.1" customHeight="1" spans="1:2">
      <c r="A10" s="64" t="s">
        <v>2100</v>
      </c>
      <c r="B10" s="44">
        <v>891</v>
      </c>
    </row>
    <row r="11" ht="32.1" customHeight="1" spans="1:2">
      <c r="A11" s="64"/>
      <c r="B11" s="44"/>
    </row>
    <row r="12" ht="32.1" customHeight="1" spans="1:2">
      <c r="A12" s="64"/>
      <c r="B12" s="44"/>
    </row>
    <row r="13" ht="32.1" customHeight="1" spans="1:2">
      <c r="A13" s="64"/>
      <c r="B13" s="44"/>
    </row>
    <row r="14" ht="32.1" customHeight="1" spans="1:2">
      <c r="A14" s="64"/>
      <c r="B14" s="44"/>
    </row>
    <row r="15" ht="32.1" customHeight="1" spans="1:2">
      <c r="A15" s="64"/>
      <c r="B15" s="44"/>
    </row>
    <row r="16" ht="32.1" customHeight="1" spans="1:2">
      <c r="A16" s="64"/>
      <c r="B16" s="44"/>
    </row>
    <row r="17" ht="32.1" customHeight="1" spans="1:2">
      <c r="A17" s="64"/>
      <c r="B17" s="44"/>
    </row>
    <row r="18" ht="32.1" customHeight="1" spans="1:2">
      <c r="A18" s="64" t="s">
        <v>2101</v>
      </c>
      <c r="B18" s="44">
        <v>891</v>
      </c>
    </row>
    <row r="19" ht="32.1" customHeight="1" spans="1:2">
      <c r="A19" s="64"/>
      <c r="B19" s="44"/>
    </row>
    <row r="20" ht="32.1" customHeight="1" spans="1:2">
      <c r="A20" s="64" t="s">
        <v>2102</v>
      </c>
      <c r="B20" s="44"/>
    </row>
    <row r="21" ht="32.1" customHeight="1" spans="1:2">
      <c r="A21" s="64"/>
      <c r="B21" s="44"/>
    </row>
    <row r="22" ht="32.1" customHeight="1" spans="1:2">
      <c r="A22" s="64" t="s">
        <v>2026</v>
      </c>
      <c r="B22" s="44">
        <f>SUM(B18,B20)</f>
        <v>891</v>
      </c>
    </row>
  </sheetData>
  <mergeCells count="2">
    <mergeCell ref="A2:B2"/>
    <mergeCell ref="A4:B4"/>
  </mergeCells>
  <printOptions horizontalCentered="1"/>
  <pageMargins left="0.748031496062992" right="0.748031496062992" top="0.984251968503937" bottom="0.984251968503937" header="0.511811023622047" footer="0.511811023622047"/>
  <pageSetup paperSize="9" scale="98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view="pageBreakPreview" zoomScale="85" zoomScaleNormal="100" workbookViewId="0">
      <selection activeCell="F16" sqref="F16"/>
    </sheetView>
  </sheetViews>
  <sheetFormatPr defaultColWidth="9" defaultRowHeight="15.75" outlineLevelCol="1"/>
  <cols>
    <col min="1" max="1" width="48.375" style="48" customWidth="1"/>
    <col min="2" max="2" width="19.5" style="49" customWidth="1"/>
    <col min="3" max="3" width="9.125" style="49" customWidth="1"/>
    <col min="4" max="16382" width="9" style="49"/>
  </cols>
  <sheetData>
    <row r="1" ht="27.95" customHeight="1" spans="1:1">
      <c r="A1" s="29" t="s">
        <v>21</v>
      </c>
    </row>
    <row r="2" ht="27.95" customHeight="1" spans="1:2">
      <c r="A2" s="41" t="s">
        <v>22</v>
      </c>
      <c r="B2" s="41"/>
    </row>
    <row r="3" spans="2:2">
      <c r="B3" s="50" t="s">
        <v>1994</v>
      </c>
    </row>
    <row r="4" ht="32.1" customHeight="1" spans="1:2">
      <c r="A4" s="62" t="s">
        <v>2103</v>
      </c>
      <c r="B4" s="62"/>
    </row>
    <row r="5" ht="32.1" customHeight="1" spans="1:2">
      <c r="A5" s="62" t="s">
        <v>2095</v>
      </c>
      <c r="B5" s="62" t="s">
        <v>43</v>
      </c>
    </row>
    <row r="6" ht="32.1" customHeight="1" spans="1:2">
      <c r="A6" s="63" t="s">
        <v>2104</v>
      </c>
      <c r="B6" s="44"/>
    </row>
    <row r="7" ht="32.1" customHeight="1" spans="1:2">
      <c r="A7" s="63" t="s">
        <v>2105</v>
      </c>
      <c r="B7" s="44">
        <f>SUM(B8:B12)</f>
        <v>891</v>
      </c>
    </row>
    <row r="8" ht="32.1" customHeight="1" spans="1:2">
      <c r="A8" s="63" t="s">
        <v>2106</v>
      </c>
      <c r="B8" s="44"/>
    </row>
    <row r="9" ht="32.1" customHeight="1" spans="1:2">
      <c r="A9" s="63" t="s">
        <v>2107</v>
      </c>
      <c r="B9" s="44"/>
    </row>
    <row r="10" ht="32.1" customHeight="1" spans="1:2">
      <c r="A10" s="63" t="s">
        <v>2108</v>
      </c>
      <c r="B10" s="44"/>
    </row>
    <row r="11" ht="32.1" customHeight="1" spans="1:2">
      <c r="A11" s="63" t="s">
        <v>2109</v>
      </c>
      <c r="B11" s="44"/>
    </row>
    <row r="12" ht="32.1" customHeight="1" spans="1:2">
      <c r="A12" s="63" t="s">
        <v>2110</v>
      </c>
      <c r="B12" s="44">
        <v>891</v>
      </c>
    </row>
    <row r="13" ht="32.1" customHeight="1" spans="1:2">
      <c r="A13" s="63" t="s">
        <v>2111</v>
      </c>
      <c r="B13" s="44"/>
    </row>
    <row r="14" ht="32.1" customHeight="1" spans="1:2">
      <c r="A14" s="64"/>
      <c r="B14" s="44"/>
    </row>
    <row r="15" ht="32.1" customHeight="1" spans="1:2">
      <c r="A15" s="64"/>
      <c r="B15" s="44"/>
    </row>
    <row r="16" ht="32.1" customHeight="1" spans="1:2">
      <c r="A16" s="64"/>
      <c r="B16" s="44"/>
    </row>
    <row r="17" ht="32.1" customHeight="1" spans="1:2">
      <c r="A17" s="64"/>
      <c r="B17" s="44"/>
    </row>
    <row r="18" ht="32.1" customHeight="1" spans="1:2">
      <c r="A18" s="64" t="s">
        <v>2112</v>
      </c>
      <c r="B18" s="44">
        <f>SUM(B6,B7,B13)</f>
        <v>891</v>
      </c>
    </row>
    <row r="19" ht="32.1" customHeight="1" spans="1:2">
      <c r="A19" s="64"/>
      <c r="B19" s="44"/>
    </row>
    <row r="20" ht="32.1" customHeight="1" spans="1:2">
      <c r="A20" s="64" t="s">
        <v>2113</v>
      </c>
      <c r="B20" s="44"/>
    </row>
    <row r="21" ht="32.1" customHeight="1" spans="1:2">
      <c r="A21" s="64"/>
      <c r="B21" s="44"/>
    </row>
    <row r="22" ht="32.1" customHeight="1" spans="1:2">
      <c r="A22" s="64" t="s">
        <v>2072</v>
      </c>
      <c r="B22" s="44">
        <f>SUM(B18,B20)</f>
        <v>891</v>
      </c>
    </row>
  </sheetData>
  <mergeCells count="2">
    <mergeCell ref="A2:B2"/>
    <mergeCell ref="A4:B4"/>
  </mergeCells>
  <printOptions horizontalCentered="1"/>
  <pageMargins left="0.748031496062992" right="0.748031496062992" top="0.984251968503937" bottom="0.984251968503937" header="0.511811023622047" footer="0.511811023622047"/>
  <pageSetup paperSize="9" scale="98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view="pageBreakPreview" zoomScale="85" zoomScaleNormal="100" workbookViewId="0">
      <selection activeCell="E25" sqref="E25"/>
    </sheetView>
  </sheetViews>
  <sheetFormatPr defaultColWidth="9" defaultRowHeight="15.75" outlineLevelCol="3"/>
  <cols>
    <col min="1" max="1" width="30.25" style="48" customWidth="1"/>
    <col min="2" max="2" width="10.125" style="49" customWidth="1"/>
    <col min="3" max="3" width="32.375" style="49" customWidth="1"/>
    <col min="4" max="4" width="12.875" style="49" customWidth="1"/>
    <col min="5" max="16382" width="9" style="49"/>
  </cols>
  <sheetData>
    <row r="1" ht="27.95" customHeight="1" spans="1:1">
      <c r="A1" s="29" t="s">
        <v>23</v>
      </c>
    </row>
    <row r="2" ht="27.95" customHeight="1" spans="1:4">
      <c r="A2" s="41" t="s">
        <v>24</v>
      </c>
      <c r="B2" s="41"/>
      <c r="C2" s="41"/>
      <c r="D2" s="41"/>
    </row>
    <row r="3" spans="4:4">
      <c r="D3" s="50" t="s">
        <v>1994</v>
      </c>
    </row>
    <row r="4" ht="32.1" customHeight="1" spans="1:4">
      <c r="A4" s="51" t="s">
        <v>2073</v>
      </c>
      <c r="B4" s="52"/>
      <c r="C4" s="51" t="s">
        <v>2074</v>
      </c>
      <c r="D4" s="52"/>
    </row>
    <row r="5" ht="32.1" customHeight="1" spans="1:4">
      <c r="A5" s="53" t="s">
        <v>1846</v>
      </c>
      <c r="B5" s="53" t="s">
        <v>2075</v>
      </c>
      <c r="C5" s="53" t="s">
        <v>1846</v>
      </c>
      <c r="D5" s="53" t="s">
        <v>2075</v>
      </c>
    </row>
    <row r="6" ht="32.1" customHeight="1" spans="1:4">
      <c r="A6" s="54" t="s">
        <v>2076</v>
      </c>
      <c r="B6" s="55"/>
      <c r="C6" s="54" t="s">
        <v>2077</v>
      </c>
      <c r="D6" s="55"/>
    </row>
    <row r="7" ht="32.1" customHeight="1" spans="1:4">
      <c r="A7" s="54" t="s">
        <v>2114</v>
      </c>
      <c r="B7" s="56"/>
      <c r="C7" s="57" t="s">
        <v>2115</v>
      </c>
      <c r="D7" s="56"/>
    </row>
    <row r="8" ht="32.1" customHeight="1" spans="1:4">
      <c r="A8" s="54" t="s">
        <v>2116</v>
      </c>
      <c r="B8" s="55"/>
      <c r="C8" s="57" t="s">
        <v>2117</v>
      </c>
      <c r="D8" s="58"/>
    </row>
    <row r="9" ht="32.1" customHeight="1" spans="1:4">
      <c r="A9" s="54" t="s">
        <v>2118</v>
      </c>
      <c r="B9" s="55"/>
      <c r="C9" s="57" t="s">
        <v>2119</v>
      </c>
      <c r="D9" s="58"/>
    </row>
    <row r="10" ht="32.1" customHeight="1" spans="1:4">
      <c r="A10" s="54" t="s">
        <v>2120</v>
      </c>
      <c r="B10" s="55"/>
      <c r="C10" s="54" t="s">
        <v>2121</v>
      </c>
      <c r="D10" s="58"/>
    </row>
    <row r="11" ht="32.1" customHeight="1" spans="1:4">
      <c r="A11" s="54" t="s">
        <v>2088</v>
      </c>
      <c r="B11" s="55"/>
      <c r="C11" s="57" t="s">
        <v>2087</v>
      </c>
      <c r="D11" s="58"/>
    </row>
    <row r="12" ht="32.1" customHeight="1" spans="1:4">
      <c r="A12" s="54"/>
      <c r="B12" s="55"/>
      <c r="C12" s="54" t="s">
        <v>2122</v>
      </c>
      <c r="D12" s="59"/>
    </row>
    <row r="13" ht="32.1" customHeight="1" spans="1:4">
      <c r="A13" s="54"/>
      <c r="B13" s="55"/>
      <c r="C13" s="54"/>
      <c r="D13" s="59"/>
    </row>
    <row r="14" ht="32.1" customHeight="1" spans="1:4">
      <c r="A14" s="54"/>
      <c r="B14" s="55"/>
      <c r="C14" s="54"/>
      <c r="D14" s="59"/>
    </row>
    <row r="15" ht="32.1" customHeight="1" spans="1:4">
      <c r="A15" s="54"/>
      <c r="B15" s="55"/>
      <c r="C15" s="57" t="s">
        <v>2089</v>
      </c>
      <c r="D15" s="60"/>
    </row>
    <row r="16" ht="32.1" customHeight="1" spans="1:4">
      <c r="A16" s="61" t="s">
        <v>2092</v>
      </c>
      <c r="B16" s="60"/>
      <c r="C16" s="61" t="s">
        <v>2093</v>
      </c>
      <c r="D16" s="60"/>
    </row>
  </sheetData>
  <mergeCells count="3">
    <mergeCell ref="A2:D2"/>
    <mergeCell ref="A4:B4"/>
    <mergeCell ref="C4:D4"/>
  </mergeCells>
  <printOptions horizontalCentered="1"/>
  <pageMargins left="0.748031496062992" right="0.748031496062992" top="0.984251968503937" bottom="0.984251968503937" header="0.511811023622047" footer="0.511811023622047"/>
  <pageSetup paperSize="9" scale="92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view="pageBreakPreview" zoomScale="85" zoomScaleNormal="100" workbookViewId="0">
      <selection activeCell="G10" sqref="G10"/>
    </sheetView>
  </sheetViews>
  <sheetFormatPr defaultColWidth="9" defaultRowHeight="15.75" outlineLevelCol="2"/>
  <cols>
    <col min="1" max="1" width="32.375" style="36" customWidth="1"/>
    <col min="2" max="2" width="24.25" style="37" customWidth="1"/>
    <col min="3" max="3" width="21.5" style="37" customWidth="1"/>
    <col min="4" max="16384" width="9" style="38"/>
  </cols>
  <sheetData>
    <row r="1" ht="20.25" customHeight="1" spans="1:3">
      <c r="A1" s="39" t="s">
        <v>25</v>
      </c>
      <c r="B1" s="40"/>
      <c r="C1" s="40"/>
    </row>
    <row r="2" ht="35.1" customHeight="1" spans="1:3">
      <c r="A2" s="41" t="s">
        <v>26</v>
      </c>
      <c r="B2" s="41"/>
      <c r="C2" s="41"/>
    </row>
    <row r="3" spans="1:3">
      <c r="A3" s="42"/>
      <c r="B3" s="40"/>
      <c r="C3" s="43" t="s">
        <v>1994</v>
      </c>
    </row>
    <row r="4" ht="35.1" customHeight="1" spans="1:3">
      <c r="A4" s="44" t="s">
        <v>2123</v>
      </c>
      <c r="B4" s="44" t="s">
        <v>2124</v>
      </c>
      <c r="C4" s="45" t="s">
        <v>2125</v>
      </c>
    </row>
    <row r="5" ht="35.1" customHeight="1" spans="1:3">
      <c r="A5" s="44"/>
      <c r="B5" s="44"/>
      <c r="C5" s="46"/>
    </row>
    <row r="6" ht="54.95" customHeight="1" spans="1:3">
      <c r="A6" s="44" t="s">
        <v>2126</v>
      </c>
      <c r="B6" s="44">
        <v>838979</v>
      </c>
      <c r="C6" s="47">
        <v>270643</v>
      </c>
    </row>
    <row r="7" ht="54.95" customHeight="1" spans="1:3">
      <c r="A7" s="47" t="s">
        <v>2127</v>
      </c>
      <c r="B7" s="44">
        <v>15897</v>
      </c>
      <c r="C7" s="47">
        <v>77224</v>
      </c>
    </row>
    <row r="8" ht="54.95" customHeight="1" spans="1:3">
      <c r="A8" s="44" t="s">
        <v>2128</v>
      </c>
      <c r="B8" s="44">
        <v>32675</v>
      </c>
      <c r="C8" s="47">
        <v>7390</v>
      </c>
    </row>
    <row r="9" ht="54.95" customHeight="1" spans="1:3">
      <c r="A9" s="44" t="s">
        <v>2129</v>
      </c>
      <c r="B9" s="44">
        <v>200558</v>
      </c>
      <c r="C9" s="47">
        <v>107516</v>
      </c>
    </row>
    <row r="10" ht="54.95" customHeight="1" spans="1:3">
      <c r="A10" s="44" t="s">
        <v>2130</v>
      </c>
      <c r="B10" s="44">
        <v>9110</v>
      </c>
      <c r="C10" s="47">
        <v>10355</v>
      </c>
    </row>
    <row r="11" ht="54.95" customHeight="1" spans="1:3">
      <c r="A11" s="44" t="s">
        <v>2131</v>
      </c>
      <c r="B11" s="44">
        <v>6198</v>
      </c>
      <c r="C11" s="47">
        <v>3798</v>
      </c>
    </row>
    <row r="12" ht="54.95" customHeight="1" spans="1:3">
      <c r="A12" s="44" t="s">
        <v>2132</v>
      </c>
      <c r="B12" s="44">
        <v>49796</v>
      </c>
      <c r="C12" s="47">
        <v>40146</v>
      </c>
    </row>
    <row r="13" ht="54.95" customHeight="1" spans="1:3">
      <c r="A13" s="44" t="s">
        <v>2133</v>
      </c>
      <c r="B13" s="44">
        <v>26278</v>
      </c>
      <c r="C13" s="47">
        <v>53364</v>
      </c>
    </row>
    <row r="14" ht="54.95" customHeight="1" spans="1:3">
      <c r="A14" s="44" t="s">
        <v>1716</v>
      </c>
      <c r="B14" s="44">
        <f>SUM(B6:B13)</f>
        <v>1179491</v>
      </c>
      <c r="C14" s="44">
        <f>SUM(C6:C13)</f>
        <v>570436</v>
      </c>
    </row>
  </sheetData>
  <mergeCells count="4">
    <mergeCell ref="A2:C2"/>
    <mergeCell ref="A4:A5"/>
    <mergeCell ref="B4:B5"/>
    <mergeCell ref="C4:C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view="pageBreakPreview" zoomScale="85" zoomScaleNormal="100" workbookViewId="0">
      <selection activeCell="G13" sqref="G13"/>
    </sheetView>
  </sheetViews>
  <sheetFormatPr defaultColWidth="9" defaultRowHeight="15.75" outlineLevelCol="2"/>
  <cols>
    <col min="1" max="1" width="32.25" style="36" customWidth="1"/>
    <col min="2" max="2" width="19.5" style="37" customWidth="1"/>
    <col min="3" max="3" width="23.625" style="37" customWidth="1"/>
    <col min="4" max="16382" width="9" style="38"/>
  </cols>
  <sheetData>
    <row r="1" ht="20.25" customHeight="1" spans="1:3">
      <c r="A1" s="39" t="s">
        <v>27</v>
      </c>
      <c r="B1" s="40"/>
      <c r="C1" s="40"/>
    </row>
    <row r="2" ht="35.1" customHeight="1" spans="1:3">
      <c r="A2" s="41" t="s">
        <v>28</v>
      </c>
      <c r="B2" s="41"/>
      <c r="C2" s="41"/>
    </row>
    <row r="3" ht="27.75" customHeight="1" spans="1:3">
      <c r="A3" s="42"/>
      <c r="B3" s="43" t="s">
        <v>1994</v>
      </c>
      <c r="C3" s="43"/>
    </row>
    <row r="4" ht="35.1" customHeight="1" spans="1:3">
      <c r="A4" s="44" t="s">
        <v>2123</v>
      </c>
      <c r="B4" s="45" t="s">
        <v>2134</v>
      </c>
      <c r="C4" s="44" t="s">
        <v>2135</v>
      </c>
    </row>
    <row r="5" ht="35.1" customHeight="1" spans="1:3">
      <c r="A5" s="44"/>
      <c r="B5" s="46"/>
      <c r="C5" s="44"/>
    </row>
    <row r="6" ht="54.95" customHeight="1" spans="1:3">
      <c r="A6" s="44" t="s">
        <v>2126</v>
      </c>
      <c r="B6" s="47">
        <v>50687</v>
      </c>
      <c r="C6" s="44">
        <v>1058935</v>
      </c>
    </row>
    <row r="7" ht="54.95" customHeight="1" spans="1:3">
      <c r="A7" s="47" t="s">
        <v>2127</v>
      </c>
      <c r="B7" s="47">
        <v>58239</v>
      </c>
      <c r="C7" s="44">
        <v>34882</v>
      </c>
    </row>
    <row r="8" ht="54.95" customHeight="1" spans="1:3">
      <c r="A8" s="44" t="s">
        <v>2128</v>
      </c>
      <c r="B8" s="47">
        <v>4198</v>
      </c>
      <c r="C8" s="44">
        <v>35867</v>
      </c>
    </row>
    <row r="9" ht="54.95" customHeight="1" spans="1:3">
      <c r="A9" s="44" t="s">
        <v>2129</v>
      </c>
      <c r="B9" s="47">
        <v>49782</v>
      </c>
      <c r="C9" s="44">
        <v>258292</v>
      </c>
    </row>
    <row r="10" ht="54.95" customHeight="1" spans="1:3">
      <c r="A10" s="44" t="s">
        <v>2130</v>
      </c>
      <c r="B10" s="47">
        <v>7349</v>
      </c>
      <c r="C10" s="44">
        <v>12116</v>
      </c>
    </row>
    <row r="11" ht="54.95" customHeight="1" spans="1:3">
      <c r="A11" s="44" t="s">
        <v>2131</v>
      </c>
      <c r="B11" s="47">
        <v>3498</v>
      </c>
      <c r="C11" s="44">
        <v>6498</v>
      </c>
    </row>
    <row r="12" ht="54.95" customHeight="1" spans="1:3">
      <c r="A12" s="44" t="s">
        <v>2132</v>
      </c>
      <c r="B12" s="47">
        <v>29775</v>
      </c>
      <c r="C12" s="44">
        <v>60167</v>
      </c>
    </row>
    <row r="13" ht="54.95" customHeight="1" spans="1:3">
      <c r="A13" s="44" t="s">
        <v>2133</v>
      </c>
      <c r="B13" s="47">
        <v>42695</v>
      </c>
      <c r="C13" s="44">
        <v>36947</v>
      </c>
    </row>
    <row r="14" ht="54.95" customHeight="1" spans="1:3">
      <c r="A14" s="44" t="s">
        <v>1716</v>
      </c>
      <c r="B14" s="44">
        <f>SUM(B6:B13)</f>
        <v>246223</v>
      </c>
      <c r="C14" s="44">
        <v>1503704</v>
      </c>
    </row>
  </sheetData>
  <mergeCells count="5">
    <mergeCell ref="A2:C2"/>
    <mergeCell ref="B3:C3"/>
    <mergeCell ref="A4:A5"/>
    <mergeCell ref="B4:B5"/>
    <mergeCell ref="C4:C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A2" sqref="A2:C2"/>
    </sheetView>
  </sheetViews>
  <sheetFormatPr defaultColWidth="9" defaultRowHeight="14.25" outlineLevelRow="4" outlineLevelCol="2"/>
  <cols>
    <col min="1" max="1" width="19.875" customWidth="1"/>
    <col min="2" max="3" width="29.875" customWidth="1"/>
  </cols>
  <sheetData>
    <row r="1" spans="1:3">
      <c r="A1" s="29" t="s">
        <v>29</v>
      </c>
      <c r="B1" s="30"/>
      <c r="C1" s="30"/>
    </row>
    <row r="2" ht="27.75" customHeight="1" spans="1:3">
      <c r="A2" s="31" t="s">
        <v>2136</v>
      </c>
      <c r="B2" s="31"/>
      <c r="C2" s="31"/>
    </row>
    <row r="3" ht="27.75" customHeight="1" spans="1:3">
      <c r="A3" s="30"/>
      <c r="B3" s="30"/>
      <c r="C3" s="32" t="s">
        <v>2137</v>
      </c>
    </row>
    <row r="4" ht="27.75" customHeight="1" spans="1:3">
      <c r="A4" s="33" t="s">
        <v>1846</v>
      </c>
      <c r="B4" s="33" t="s">
        <v>2138</v>
      </c>
      <c r="C4" s="33" t="s">
        <v>2139</v>
      </c>
    </row>
    <row r="5" ht="27.75" customHeight="1" spans="1:3">
      <c r="A5" s="34" t="s">
        <v>2140</v>
      </c>
      <c r="B5" s="35">
        <v>38.78</v>
      </c>
      <c r="C5" s="35">
        <v>38.78</v>
      </c>
    </row>
  </sheetData>
  <mergeCells count="1">
    <mergeCell ref="A2:C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A2" sqref="A2:C2"/>
    </sheetView>
  </sheetViews>
  <sheetFormatPr defaultColWidth="9" defaultRowHeight="14.25" outlineLevelRow="4" outlineLevelCol="2"/>
  <cols>
    <col min="1" max="3" width="24.625" customWidth="1"/>
  </cols>
  <sheetData>
    <row r="1" spans="1:3">
      <c r="A1" s="29" t="s">
        <v>31</v>
      </c>
      <c r="B1" s="30"/>
      <c r="C1" s="30"/>
    </row>
    <row r="2" ht="20.25" spans="1:3">
      <c r="A2" s="31" t="s">
        <v>2141</v>
      </c>
      <c r="B2" s="31"/>
      <c r="C2" s="31"/>
    </row>
    <row r="3" ht="29.25" customHeight="1" spans="1:3">
      <c r="A3" s="30"/>
      <c r="B3" s="30"/>
      <c r="C3" s="32" t="s">
        <v>2137</v>
      </c>
    </row>
    <row r="4" ht="29.25" customHeight="1" spans="1:3">
      <c r="A4" s="33" t="s">
        <v>1846</v>
      </c>
      <c r="B4" s="33" t="s">
        <v>2138</v>
      </c>
      <c r="C4" s="33" t="s">
        <v>2139</v>
      </c>
    </row>
    <row r="5" ht="29.25" customHeight="1" spans="1:3">
      <c r="A5" s="34" t="s">
        <v>2140</v>
      </c>
      <c r="B5" s="35">
        <v>217.13</v>
      </c>
      <c r="C5" s="35">
        <v>217.13</v>
      </c>
    </row>
  </sheetData>
  <mergeCells count="1">
    <mergeCell ref="A2:C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" sqref="A1"/>
    </sheetView>
  </sheetViews>
  <sheetFormatPr defaultColWidth="9" defaultRowHeight="14.25" outlineLevelCol="7"/>
  <cols>
    <col min="1" max="1" width="39.25" customWidth="1"/>
    <col min="2" max="2" width="17.25" customWidth="1"/>
    <col min="3" max="3" width="12.375" customWidth="1"/>
    <col min="4" max="4" width="16.25" customWidth="1"/>
    <col min="5" max="5" width="23.5" customWidth="1"/>
    <col min="6" max="6" width="18.625" customWidth="1"/>
    <col min="7" max="7" width="11.875" customWidth="1"/>
    <col min="8" max="8" width="13" customWidth="1"/>
  </cols>
  <sheetData>
    <row r="1" ht="20.25" customHeight="1" spans="1:8">
      <c r="A1" s="17" t="s">
        <v>33</v>
      </c>
      <c r="B1" s="18"/>
      <c r="C1" s="18"/>
      <c r="D1" s="18"/>
      <c r="E1" s="18"/>
      <c r="F1" s="18"/>
      <c r="G1" s="18"/>
      <c r="H1" s="18"/>
    </row>
    <row r="2" ht="19.5" spans="1:8">
      <c r="A2" s="19" t="s">
        <v>34</v>
      </c>
      <c r="B2" s="19"/>
      <c r="C2" s="19"/>
      <c r="D2" s="19"/>
      <c r="E2" s="19"/>
      <c r="F2" s="19"/>
      <c r="G2" s="19"/>
      <c r="H2" s="19"/>
    </row>
    <row r="3" spans="1:8">
      <c r="A3" s="20" t="s">
        <v>2137</v>
      </c>
      <c r="B3" s="20"/>
      <c r="C3" s="20"/>
      <c r="D3" s="20"/>
      <c r="E3" s="20"/>
      <c r="F3" s="20"/>
      <c r="G3" s="20"/>
      <c r="H3" s="20"/>
    </row>
    <row r="4" ht="27" spans="1:8">
      <c r="A4" s="21" t="s">
        <v>2142</v>
      </c>
      <c r="B4" s="21" t="s">
        <v>2143</v>
      </c>
      <c r="C4" s="21" t="s">
        <v>2144</v>
      </c>
      <c r="D4" s="21" t="s">
        <v>2145</v>
      </c>
      <c r="E4" s="21" t="s">
        <v>2146</v>
      </c>
      <c r="F4" s="21" t="s">
        <v>2147</v>
      </c>
      <c r="G4" s="21" t="s">
        <v>2148</v>
      </c>
      <c r="H4" s="21" t="s">
        <v>2149</v>
      </c>
    </row>
    <row r="5" ht="42.75" customHeight="1" spans="1:8">
      <c r="A5" s="26" t="s">
        <v>2150</v>
      </c>
      <c r="B5" s="26" t="s">
        <v>2151</v>
      </c>
      <c r="C5" s="26" t="s">
        <v>2152</v>
      </c>
      <c r="D5" s="26" t="s">
        <v>2153</v>
      </c>
      <c r="E5" s="27" t="s">
        <v>2154</v>
      </c>
      <c r="F5" s="26" t="s">
        <v>2155</v>
      </c>
      <c r="G5" s="28">
        <v>4.28</v>
      </c>
      <c r="H5" s="22" t="s">
        <v>2156</v>
      </c>
    </row>
    <row r="6" ht="42.75" customHeight="1" spans="1:8">
      <c r="A6" s="26" t="s">
        <v>2157</v>
      </c>
      <c r="B6" s="26" t="s">
        <v>2158</v>
      </c>
      <c r="C6" s="26" t="s">
        <v>1547</v>
      </c>
      <c r="D6" s="26" t="s">
        <v>2159</v>
      </c>
      <c r="E6" s="27" t="s">
        <v>2160</v>
      </c>
      <c r="F6" s="26" t="s">
        <v>2161</v>
      </c>
      <c r="G6" s="28">
        <v>0.8</v>
      </c>
      <c r="H6" s="22" t="s">
        <v>2162</v>
      </c>
    </row>
    <row r="7" ht="42.75" customHeight="1" spans="1:8">
      <c r="A7" s="26"/>
      <c r="B7" s="26"/>
      <c r="C7" s="26"/>
      <c r="D7" s="26"/>
      <c r="E7" s="27"/>
      <c r="F7" s="26" t="s">
        <v>2163</v>
      </c>
      <c r="G7" s="28">
        <v>0.2</v>
      </c>
      <c r="H7" s="22" t="s">
        <v>2156</v>
      </c>
    </row>
    <row r="8" ht="42.75" customHeight="1" spans="1:8">
      <c r="A8" s="26" t="s">
        <v>2164</v>
      </c>
      <c r="B8" s="26" t="s">
        <v>2165</v>
      </c>
      <c r="C8" s="26" t="s">
        <v>2152</v>
      </c>
      <c r="D8" s="26" t="s">
        <v>2153</v>
      </c>
      <c r="E8" s="27" t="s">
        <v>2154</v>
      </c>
      <c r="F8" s="26" t="s">
        <v>2155</v>
      </c>
      <c r="G8" s="28">
        <v>4.28</v>
      </c>
      <c r="H8" s="22" t="s">
        <v>2156</v>
      </c>
    </row>
    <row r="9" ht="42.75" customHeight="1" spans="1:8">
      <c r="A9" s="26" t="s">
        <v>2166</v>
      </c>
      <c r="B9" s="26" t="s">
        <v>2167</v>
      </c>
      <c r="C9" s="26" t="s">
        <v>2152</v>
      </c>
      <c r="D9" s="26" t="s">
        <v>2153</v>
      </c>
      <c r="E9" s="27" t="s">
        <v>2154</v>
      </c>
      <c r="F9" s="26" t="s">
        <v>2155</v>
      </c>
      <c r="G9" s="28">
        <v>4.28</v>
      </c>
      <c r="H9" s="22" t="s">
        <v>2156</v>
      </c>
    </row>
    <row r="10" ht="42.75" customHeight="1" spans="1:8">
      <c r="A10" s="26" t="s">
        <v>2168</v>
      </c>
      <c r="B10" s="26" t="s">
        <v>2169</v>
      </c>
      <c r="C10" s="26" t="s">
        <v>2170</v>
      </c>
      <c r="D10" s="26" t="s">
        <v>2171</v>
      </c>
      <c r="E10" s="27" t="s">
        <v>2172</v>
      </c>
      <c r="F10" s="26" t="s">
        <v>2161</v>
      </c>
      <c r="G10" s="28">
        <v>0.8</v>
      </c>
      <c r="H10" s="22" t="s">
        <v>2162</v>
      </c>
    </row>
    <row r="11" ht="42.75" customHeight="1" spans="1:8">
      <c r="A11" s="26" t="s">
        <v>2173</v>
      </c>
      <c r="B11" s="26" t="s">
        <v>2174</v>
      </c>
      <c r="C11" s="26" t="s">
        <v>2175</v>
      </c>
      <c r="D11" s="26" t="s">
        <v>2176</v>
      </c>
      <c r="E11" s="27" t="s">
        <v>2177</v>
      </c>
      <c r="F11" s="26" t="s">
        <v>2161</v>
      </c>
      <c r="G11" s="28">
        <v>0.8</v>
      </c>
      <c r="H11" s="22" t="s">
        <v>2162</v>
      </c>
    </row>
    <row r="12" ht="42.75" customHeight="1" spans="1:8">
      <c r="A12" s="26" t="s">
        <v>2178</v>
      </c>
      <c r="B12" s="26" t="s">
        <v>2179</v>
      </c>
      <c r="C12" s="26" t="s">
        <v>2180</v>
      </c>
      <c r="D12" s="26" t="s">
        <v>1609</v>
      </c>
      <c r="E12" s="27" t="s">
        <v>2181</v>
      </c>
      <c r="F12" s="26" t="s">
        <v>2161</v>
      </c>
      <c r="G12" s="28">
        <v>0.8</v>
      </c>
      <c r="H12" s="22" t="s">
        <v>2162</v>
      </c>
    </row>
    <row r="13" ht="42.75" customHeight="1" spans="1:8">
      <c r="A13" s="26" t="s">
        <v>2182</v>
      </c>
      <c r="B13" s="26" t="s">
        <v>2183</v>
      </c>
      <c r="C13" s="26" t="s">
        <v>2152</v>
      </c>
      <c r="D13" s="26" t="s">
        <v>2153</v>
      </c>
      <c r="E13" s="27" t="s">
        <v>2154</v>
      </c>
      <c r="F13" s="26" t="s">
        <v>2155</v>
      </c>
      <c r="G13" s="28">
        <v>4.28</v>
      </c>
      <c r="H13" s="22" t="s">
        <v>2156</v>
      </c>
    </row>
    <row r="14" ht="42.75" customHeight="1" spans="1:8">
      <c r="A14" s="26" t="s">
        <v>2184</v>
      </c>
      <c r="B14" s="26" t="s">
        <v>2185</v>
      </c>
      <c r="C14" s="26" t="s">
        <v>2186</v>
      </c>
      <c r="D14" s="26" t="s">
        <v>2187</v>
      </c>
      <c r="E14" s="27" t="s">
        <v>2188</v>
      </c>
      <c r="F14" s="26" t="s">
        <v>2161</v>
      </c>
      <c r="G14" s="28">
        <v>0.8</v>
      </c>
      <c r="H14" s="22" t="s">
        <v>2162</v>
      </c>
    </row>
    <row r="15" ht="42.75" customHeight="1" spans="1:8">
      <c r="A15" s="26" t="s">
        <v>2189</v>
      </c>
      <c r="B15" s="26" t="s">
        <v>2190</v>
      </c>
      <c r="C15" s="26" t="s">
        <v>2152</v>
      </c>
      <c r="D15" s="26" t="s">
        <v>2153</v>
      </c>
      <c r="E15" s="27" t="s">
        <v>2154</v>
      </c>
      <c r="F15" s="26" t="s">
        <v>2155</v>
      </c>
      <c r="G15" s="28">
        <v>4.28</v>
      </c>
      <c r="H15" s="22" t="s">
        <v>2156</v>
      </c>
    </row>
    <row r="16" ht="42.75" customHeight="1" spans="1:8">
      <c r="A16" s="26" t="s">
        <v>2191</v>
      </c>
      <c r="B16" s="26" t="s">
        <v>2192</v>
      </c>
      <c r="C16" s="26" t="s">
        <v>2152</v>
      </c>
      <c r="D16" s="26" t="s">
        <v>2153</v>
      </c>
      <c r="E16" s="27" t="s">
        <v>2154</v>
      </c>
      <c r="F16" s="26" t="s">
        <v>2155</v>
      </c>
      <c r="G16" s="28">
        <v>4.28</v>
      </c>
      <c r="H16" s="22" t="s">
        <v>2156</v>
      </c>
    </row>
    <row r="17" ht="42.75" customHeight="1" spans="1:8">
      <c r="A17" s="26" t="s">
        <v>2193</v>
      </c>
      <c r="B17" s="26" t="s">
        <v>2194</v>
      </c>
      <c r="C17" s="26" t="s">
        <v>2152</v>
      </c>
      <c r="D17" s="26" t="s">
        <v>2153</v>
      </c>
      <c r="E17" s="27" t="s">
        <v>2154</v>
      </c>
      <c r="F17" s="26" t="s">
        <v>2155</v>
      </c>
      <c r="G17" s="28">
        <v>4.28</v>
      </c>
      <c r="H17" s="22" t="s">
        <v>2156</v>
      </c>
    </row>
    <row r="18" ht="36" customHeight="1" spans="1:8">
      <c r="A18" s="25"/>
      <c r="B18" s="25"/>
      <c r="C18" s="25"/>
      <c r="D18" s="25"/>
      <c r="E18" s="25"/>
      <c r="F18" s="25"/>
      <c r="G18" s="25"/>
      <c r="H18" s="25"/>
    </row>
  </sheetData>
  <mergeCells count="8">
    <mergeCell ref="A2:H2"/>
    <mergeCell ref="A3:H3"/>
    <mergeCell ref="A18:H18"/>
    <mergeCell ref="A6:A7"/>
    <mergeCell ref="B6:B7"/>
    <mergeCell ref="C6:C7"/>
    <mergeCell ref="D6:D7"/>
    <mergeCell ref="E6:E7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1" sqref="A1"/>
    </sheetView>
  </sheetViews>
  <sheetFormatPr defaultColWidth="9" defaultRowHeight="14.25" outlineLevelCol="5"/>
  <cols>
    <col min="1" max="1" width="52.75" customWidth="1"/>
    <col min="2" max="2" width="17.375" customWidth="1"/>
  </cols>
  <sheetData>
    <row r="1" spans="1:2">
      <c r="A1" s="17" t="s">
        <v>35</v>
      </c>
      <c r="B1" s="18"/>
    </row>
    <row r="2" ht="19.5" spans="1:2">
      <c r="A2" s="19" t="s">
        <v>36</v>
      </c>
      <c r="B2" s="19"/>
    </row>
    <row r="3" spans="1:2">
      <c r="A3" s="18"/>
      <c r="B3" s="20" t="s">
        <v>2137</v>
      </c>
    </row>
    <row r="4" ht="17.25" customHeight="1" spans="1:2">
      <c r="A4" s="21" t="s">
        <v>1846</v>
      </c>
      <c r="B4" s="21" t="s">
        <v>2195</v>
      </c>
    </row>
    <row r="5" ht="17.25" customHeight="1" spans="1:2">
      <c r="A5" s="22" t="s">
        <v>2196</v>
      </c>
      <c r="B5" s="23">
        <f>B6+B7+B8+B9</f>
        <v>31.03</v>
      </c>
    </row>
    <row r="6" ht="17.25" customHeight="1" spans="1:2">
      <c r="A6" s="22" t="s">
        <v>2197</v>
      </c>
      <c r="B6" s="23">
        <v>0.8</v>
      </c>
    </row>
    <row r="7" ht="17.25" customHeight="1" spans="1:6">
      <c r="A7" s="22" t="s">
        <v>2198</v>
      </c>
      <c r="B7" s="23">
        <v>8.54</v>
      </c>
      <c r="F7" s="24"/>
    </row>
    <row r="8" ht="17.25" customHeight="1" spans="1:2">
      <c r="A8" s="22" t="s">
        <v>2199</v>
      </c>
      <c r="B8" s="23">
        <v>4.48</v>
      </c>
    </row>
    <row r="9" ht="17.25" customHeight="1" spans="1:2">
      <c r="A9" s="22" t="s">
        <v>2200</v>
      </c>
      <c r="B9" s="23">
        <v>17.21</v>
      </c>
    </row>
    <row r="10" ht="17.25" customHeight="1" spans="1:2">
      <c r="A10" s="22" t="s">
        <v>2201</v>
      </c>
      <c r="B10" s="23">
        <v>25.75</v>
      </c>
    </row>
    <row r="11" ht="17.25" customHeight="1" spans="1:2">
      <c r="A11" s="22" t="s">
        <v>2202</v>
      </c>
      <c r="B11" s="23">
        <v>8.54</v>
      </c>
    </row>
    <row r="12" ht="17.25" customHeight="1" spans="1:2">
      <c r="A12" s="22" t="s">
        <v>2203</v>
      </c>
      <c r="B12" s="23">
        <v>17.21</v>
      </c>
    </row>
    <row r="13" ht="17.25" customHeight="1" spans="1:2">
      <c r="A13" s="22" t="s">
        <v>2204</v>
      </c>
      <c r="B13" s="23">
        <v>7.1716</v>
      </c>
    </row>
    <row r="14" ht="17.25" customHeight="1" spans="1:2">
      <c r="A14" s="22" t="s">
        <v>2202</v>
      </c>
      <c r="B14" s="23">
        <v>2.7576</v>
      </c>
    </row>
    <row r="15" ht="17.25" customHeight="1" spans="1:2">
      <c r="A15" s="22" t="s">
        <v>2203</v>
      </c>
      <c r="B15" s="23">
        <v>4.414</v>
      </c>
    </row>
    <row r="16" ht="17.25" customHeight="1" spans="1:2">
      <c r="A16" s="22" t="s">
        <v>2205</v>
      </c>
      <c r="B16" s="23">
        <v>255.9182839999</v>
      </c>
    </row>
    <row r="17" ht="17.25" customHeight="1" spans="1:2">
      <c r="A17" s="22" t="s">
        <v>2202</v>
      </c>
      <c r="B17" s="23">
        <v>38.7841749999</v>
      </c>
    </row>
    <row r="18" ht="17.25" customHeight="1" spans="1:2">
      <c r="A18" s="22" t="s">
        <v>2203</v>
      </c>
      <c r="B18" s="23">
        <v>217.134109</v>
      </c>
    </row>
    <row r="19" ht="17.25" customHeight="1" spans="1:2">
      <c r="A19" s="22" t="s">
        <v>2206</v>
      </c>
      <c r="B19" s="23">
        <v>255.918284</v>
      </c>
    </row>
    <row r="20" ht="17.25" customHeight="1" spans="1:2">
      <c r="A20" s="22" t="s">
        <v>2202</v>
      </c>
      <c r="B20" s="23">
        <v>38.784175</v>
      </c>
    </row>
    <row r="21" ht="17.25" customHeight="1" spans="1:2">
      <c r="A21" s="22" t="s">
        <v>2203</v>
      </c>
      <c r="B21" s="23">
        <v>217.134109</v>
      </c>
    </row>
    <row r="22" spans="1:2">
      <c r="A22" s="25"/>
      <c r="B22" s="25"/>
    </row>
  </sheetData>
  <mergeCells count="2">
    <mergeCell ref="A2:B2"/>
    <mergeCell ref="A22:B2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7"/>
  <sheetViews>
    <sheetView zoomScaleSheetLayoutView="85" workbookViewId="0">
      <pane ySplit="5" topLeftCell="A6" activePane="bottomLeft" state="frozen"/>
      <selection/>
      <selection pane="bottomLeft" activeCell="A8" sqref="A8"/>
    </sheetView>
  </sheetViews>
  <sheetFormatPr defaultColWidth="9" defaultRowHeight="14.25" outlineLevelCol="6"/>
  <cols>
    <col min="1" max="1" width="39.25" customWidth="1"/>
    <col min="2" max="2" width="10.875" style="146" customWidth="1"/>
    <col min="3" max="3" width="9.75" style="146" customWidth="1"/>
    <col min="4" max="4" width="10.125" customWidth="1"/>
    <col min="5" max="6" width="9.875" customWidth="1"/>
    <col min="7" max="7" width="10.875" customWidth="1"/>
  </cols>
  <sheetData>
    <row r="1" ht="26.25" customHeight="1" spans="1:1">
      <c r="A1" s="29" t="s">
        <v>1</v>
      </c>
    </row>
    <row r="2" ht="29.25" customHeight="1" spans="1:7">
      <c r="A2" s="174" t="s">
        <v>2</v>
      </c>
      <c r="B2" s="174"/>
      <c r="C2" s="174"/>
      <c r="D2" s="174"/>
      <c r="E2" s="174"/>
      <c r="F2" s="174"/>
      <c r="G2" s="174"/>
    </row>
    <row r="3" s="30" customFormat="1" ht="15.75" customHeight="1" spans="1:7">
      <c r="A3" s="175"/>
      <c r="B3" s="175"/>
      <c r="C3" s="175"/>
      <c r="D3" s="175"/>
      <c r="E3" s="175"/>
      <c r="F3" s="176" t="s">
        <v>39</v>
      </c>
      <c r="G3" s="176"/>
    </row>
    <row r="4" s="30" customFormat="1" ht="18" customHeight="1" spans="1:7">
      <c r="A4" s="156" t="s">
        <v>40</v>
      </c>
      <c r="B4" s="156" t="s">
        <v>41</v>
      </c>
      <c r="C4" s="156" t="s">
        <v>42</v>
      </c>
      <c r="D4" s="156" t="s">
        <v>43</v>
      </c>
      <c r="E4" s="156"/>
      <c r="F4" s="156" t="s">
        <v>44</v>
      </c>
      <c r="G4" s="156"/>
    </row>
    <row r="5" s="30" customFormat="1" ht="27" customHeight="1" spans="1:7">
      <c r="A5" s="156"/>
      <c r="B5" s="156"/>
      <c r="C5" s="156"/>
      <c r="D5" s="173" t="s">
        <v>45</v>
      </c>
      <c r="E5" s="173" t="s">
        <v>46</v>
      </c>
      <c r="F5" s="173" t="s">
        <v>47</v>
      </c>
      <c r="G5" s="173" t="s">
        <v>48</v>
      </c>
    </row>
    <row r="6" s="111" customFormat="1" ht="21" customHeight="1" spans="1:7">
      <c r="A6" s="177" t="s">
        <v>49</v>
      </c>
      <c r="B6" s="178">
        <f>SUM(B7,,B22)</f>
        <v>939367</v>
      </c>
      <c r="C6" s="178">
        <f>SUM(C7,,C22)</f>
        <v>955130</v>
      </c>
      <c r="D6" s="178">
        <f>SUM(D7,,D22)</f>
        <v>1022134</v>
      </c>
      <c r="E6" s="179">
        <f>SUM(D6/C6*100)</f>
        <v>107.015170709746</v>
      </c>
      <c r="F6" s="180">
        <f>SUM(F7,F22)</f>
        <v>137129</v>
      </c>
      <c r="G6" s="179">
        <f>SUM(F6)/(D6-F6)*100</f>
        <v>15.4947147191259</v>
      </c>
    </row>
    <row r="7" ht="21" customHeight="1" spans="1:7">
      <c r="A7" s="181" t="s">
        <v>50</v>
      </c>
      <c r="B7" s="161">
        <f>SUM(B8:B20)</f>
        <v>738007</v>
      </c>
      <c r="C7" s="161">
        <f>SUM(C8:C21)</f>
        <v>745770</v>
      </c>
      <c r="D7" s="182">
        <f>SUM(D8:D21)</f>
        <v>826685</v>
      </c>
      <c r="E7" s="162">
        <f t="shared" ref="E7:E37" si="0">SUM(D7/C7*100)</f>
        <v>110.849859876369</v>
      </c>
      <c r="F7" s="182">
        <f>SUM(F8:F21)</f>
        <v>65776</v>
      </c>
      <c r="G7" s="162">
        <v>32.7558970009237</v>
      </c>
    </row>
    <row r="8" ht="21" customHeight="1" spans="1:7">
      <c r="A8" s="181" t="s">
        <v>51</v>
      </c>
      <c r="B8" s="183">
        <v>378030</v>
      </c>
      <c r="C8" s="184">
        <v>335812</v>
      </c>
      <c r="D8" s="185">
        <v>361944</v>
      </c>
      <c r="E8" s="162">
        <f t="shared" si="0"/>
        <v>107.781735018403</v>
      </c>
      <c r="F8" s="182">
        <v>-13880</v>
      </c>
      <c r="G8" s="162">
        <f>(F8)/(D8-F8)*100</f>
        <v>-3.69321810209034</v>
      </c>
    </row>
    <row r="9" ht="21" customHeight="1" spans="1:7">
      <c r="A9" s="181" t="s">
        <v>52</v>
      </c>
      <c r="B9" s="183"/>
      <c r="C9" s="184">
        <v>113</v>
      </c>
      <c r="D9" s="185">
        <v>95</v>
      </c>
      <c r="E9" s="162"/>
      <c r="F9" s="182">
        <v>-325</v>
      </c>
      <c r="G9" s="162">
        <f t="shared" ref="G9:G37" si="1">(F9)/(D9-F9)*100</f>
        <v>-77.3809523809524</v>
      </c>
    </row>
    <row r="10" ht="21" customHeight="1" spans="1:7">
      <c r="A10" s="181" t="s">
        <v>53</v>
      </c>
      <c r="B10" s="184">
        <v>37546</v>
      </c>
      <c r="C10" s="184">
        <v>48000</v>
      </c>
      <c r="D10" s="185">
        <v>48128</v>
      </c>
      <c r="E10" s="162">
        <f t="shared" si="0"/>
        <v>100.266666666667</v>
      </c>
      <c r="F10" s="182">
        <v>11260</v>
      </c>
      <c r="G10" s="162">
        <f t="shared" si="1"/>
        <v>30.5413909081046</v>
      </c>
    </row>
    <row r="11" ht="21" customHeight="1" spans="1:7">
      <c r="A11" s="181" t="s">
        <v>54</v>
      </c>
      <c r="B11" s="184">
        <v>11896</v>
      </c>
      <c r="C11" s="184">
        <v>12320</v>
      </c>
      <c r="D11" s="185">
        <v>10489</v>
      </c>
      <c r="E11" s="162">
        <f t="shared" si="0"/>
        <v>85.137987012987</v>
      </c>
      <c r="F11" s="182">
        <v>-111</v>
      </c>
      <c r="G11" s="162">
        <f t="shared" si="1"/>
        <v>-1.04716981132075</v>
      </c>
    </row>
    <row r="12" ht="21" customHeight="1" spans="1:7">
      <c r="A12" s="181" t="s">
        <v>55</v>
      </c>
      <c r="B12" s="184">
        <v>75</v>
      </c>
      <c r="C12" s="184">
        <v>75</v>
      </c>
      <c r="D12" s="185">
        <v>106</v>
      </c>
      <c r="E12" s="162">
        <f t="shared" si="0"/>
        <v>141.333333333333</v>
      </c>
      <c r="F12" s="182">
        <v>34</v>
      </c>
      <c r="G12" s="162">
        <f t="shared" si="1"/>
        <v>47.2222222222222</v>
      </c>
    </row>
    <row r="13" ht="21" customHeight="1" spans="1:7">
      <c r="A13" s="181" t="s">
        <v>56</v>
      </c>
      <c r="B13" s="186">
        <v>70000</v>
      </c>
      <c r="C13" s="184">
        <v>69900</v>
      </c>
      <c r="D13" s="185">
        <v>64620</v>
      </c>
      <c r="E13" s="162">
        <f t="shared" si="0"/>
        <v>92.4463519313305</v>
      </c>
      <c r="F13" s="182">
        <v>-53347</v>
      </c>
      <c r="G13" s="162">
        <f t="shared" si="1"/>
        <v>-45.2219688556969</v>
      </c>
    </row>
    <row r="14" ht="21" customHeight="1" spans="1:7">
      <c r="A14" s="187" t="s">
        <v>57</v>
      </c>
      <c r="B14" s="184">
        <v>38000</v>
      </c>
      <c r="C14" s="184">
        <v>38000</v>
      </c>
      <c r="D14" s="185">
        <v>40636</v>
      </c>
      <c r="E14" s="162">
        <f t="shared" si="0"/>
        <v>106.936842105263</v>
      </c>
      <c r="F14" s="182">
        <v>6445</v>
      </c>
      <c r="G14" s="162">
        <f t="shared" si="1"/>
        <v>18.849989763388</v>
      </c>
    </row>
    <row r="15" ht="21" customHeight="1" spans="1:7">
      <c r="A15" s="187" t="s">
        <v>58</v>
      </c>
      <c r="B15" s="184">
        <v>20960</v>
      </c>
      <c r="C15" s="184">
        <v>21000</v>
      </c>
      <c r="D15" s="185">
        <v>21975</v>
      </c>
      <c r="E15" s="162">
        <f t="shared" si="0"/>
        <v>104.642857142857</v>
      </c>
      <c r="F15" s="182">
        <v>3516</v>
      </c>
      <c r="G15" s="162">
        <f t="shared" si="1"/>
        <v>19.047619047619</v>
      </c>
    </row>
    <row r="16" ht="21" customHeight="1" spans="1:7">
      <c r="A16" s="187" t="s">
        <v>59</v>
      </c>
      <c r="B16" s="184">
        <v>18900</v>
      </c>
      <c r="C16" s="184">
        <v>18900</v>
      </c>
      <c r="D16" s="185">
        <v>18934</v>
      </c>
      <c r="E16" s="162">
        <f t="shared" si="0"/>
        <v>100.179894179894</v>
      </c>
      <c r="F16" s="182">
        <v>1196</v>
      </c>
      <c r="G16" s="162">
        <f t="shared" si="1"/>
        <v>6.74258653737738</v>
      </c>
    </row>
    <row r="17" ht="21" customHeight="1" spans="1:7">
      <c r="A17" s="187" t="s">
        <v>60</v>
      </c>
      <c r="B17" s="184">
        <v>55000</v>
      </c>
      <c r="C17" s="184">
        <v>55000</v>
      </c>
      <c r="D17" s="185">
        <v>103066</v>
      </c>
      <c r="E17" s="162">
        <f t="shared" si="0"/>
        <v>187.392727272727</v>
      </c>
      <c r="F17" s="182">
        <v>47459</v>
      </c>
      <c r="G17" s="162">
        <f t="shared" si="1"/>
        <v>85.3471685219487</v>
      </c>
    </row>
    <row r="18" ht="21" customHeight="1" spans="1:7">
      <c r="A18" s="187" t="s">
        <v>61</v>
      </c>
      <c r="B18" s="184">
        <v>6200</v>
      </c>
      <c r="C18" s="184">
        <v>6200</v>
      </c>
      <c r="D18" s="185">
        <v>6996</v>
      </c>
      <c r="E18" s="162">
        <f t="shared" si="0"/>
        <v>112.838709677419</v>
      </c>
      <c r="F18" s="182">
        <v>1125</v>
      </c>
      <c r="G18" s="162">
        <f t="shared" si="1"/>
        <v>19.1619826264691</v>
      </c>
    </row>
    <row r="19" ht="21" customHeight="1" spans="1:7">
      <c r="A19" s="181" t="s">
        <v>62</v>
      </c>
      <c r="B19" s="184">
        <v>27000</v>
      </c>
      <c r="C19" s="164">
        <v>11600</v>
      </c>
      <c r="D19" s="185">
        <v>16009</v>
      </c>
      <c r="E19" s="162">
        <f t="shared" si="0"/>
        <v>138.008620689655</v>
      </c>
      <c r="F19" s="182">
        <v>-7501</v>
      </c>
      <c r="G19" s="162">
        <f t="shared" si="1"/>
        <v>-31.90557209698</v>
      </c>
    </row>
    <row r="20" ht="21" customHeight="1" spans="1:7">
      <c r="A20" s="181" t="s">
        <v>63</v>
      </c>
      <c r="B20" s="184">
        <v>74400</v>
      </c>
      <c r="C20" s="164">
        <v>128500</v>
      </c>
      <c r="D20" s="185">
        <v>133389</v>
      </c>
      <c r="E20" s="162">
        <f t="shared" si="0"/>
        <v>103.8046692607</v>
      </c>
      <c r="F20" s="182">
        <v>69607</v>
      </c>
      <c r="G20" s="162">
        <f t="shared" si="1"/>
        <v>109.132670659434</v>
      </c>
    </row>
    <row r="21" ht="21" customHeight="1" spans="1:7">
      <c r="A21" s="181" t="s">
        <v>64</v>
      </c>
      <c r="B21" s="184"/>
      <c r="C21" s="164">
        <v>350</v>
      </c>
      <c r="D21" s="185">
        <v>298</v>
      </c>
      <c r="E21" s="162">
        <f t="shared" si="0"/>
        <v>85.1428571428571</v>
      </c>
      <c r="F21" s="182">
        <v>298</v>
      </c>
      <c r="G21" s="162"/>
    </row>
    <row r="22" ht="21" customHeight="1" spans="1:7">
      <c r="A22" s="188" t="s">
        <v>65</v>
      </c>
      <c r="B22" s="161">
        <f>SUM(B23,B32:B37)</f>
        <v>201360</v>
      </c>
      <c r="C22" s="161">
        <f>SUM(C23,C32:C37)</f>
        <v>209360</v>
      </c>
      <c r="D22" s="182">
        <f>SUM(D23,D32:D37)</f>
        <v>195449</v>
      </c>
      <c r="E22" s="162">
        <f t="shared" si="0"/>
        <v>93.3554642720673</v>
      </c>
      <c r="F22" s="182">
        <f>SUM(F23,F32:F37)</f>
        <v>71353</v>
      </c>
      <c r="G22" s="162">
        <f t="shared" si="1"/>
        <v>57.4982271789582</v>
      </c>
    </row>
    <row r="23" ht="21" customHeight="1" spans="1:7">
      <c r="A23" s="188" t="s">
        <v>66</v>
      </c>
      <c r="B23" s="164">
        <f>SUM(B24:B31)</f>
        <v>93090</v>
      </c>
      <c r="C23" s="164">
        <f>SUM(C24:C31)</f>
        <v>99790</v>
      </c>
      <c r="D23" s="182">
        <f>SUM(D24:D31)</f>
        <v>99462</v>
      </c>
      <c r="E23" s="162">
        <f t="shared" si="0"/>
        <v>99.671309750476</v>
      </c>
      <c r="F23" s="182">
        <f>SUM(F24:F31)</f>
        <v>60679</v>
      </c>
      <c r="G23" s="162">
        <f t="shared" si="1"/>
        <v>156.457726323389</v>
      </c>
    </row>
    <row r="24" ht="21" customHeight="1" spans="1:7">
      <c r="A24" s="188" t="s">
        <v>67</v>
      </c>
      <c r="B24" s="164">
        <v>40000</v>
      </c>
      <c r="C24" s="189">
        <v>42400</v>
      </c>
      <c r="D24" s="190">
        <v>38412</v>
      </c>
      <c r="E24" s="162">
        <f t="shared" si="0"/>
        <v>90.5943396226415</v>
      </c>
      <c r="F24" s="182">
        <v>30156</v>
      </c>
      <c r="G24" s="162">
        <f t="shared" si="1"/>
        <v>365.261627906977</v>
      </c>
    </row>
    <row r="25" ht="21" customHeight="1" spans="1:7">
      <c r="A25" s="188" t="s">
        <v>68</v>
      </c>
      <c r="B25" s="164">
        <v>26500</v>
      </c>
      <c r="C25" s="189">
        <v>28000</v>
      </c>
      <c r="D25" s="190">
        <v>25608</v>
      </c>
      <c r="E25" s="162">
        <f t="shared" si="0"/>
        <v>91.4571428571429</v>
      </c>
      <c r="F25" s="182">
        <v>19183</v>
      </c>
      <c r="G25" s="162">
        <f t="shared" si="1"/>
        <v>298.568093385214</v>
      </c>
    </row>
    <row r="26" ht="21" customHeight="1" spans="1:7">
      <c r="A26" s="188" t="s">
        <v>69</v>
      </c>
      <c r="B26" s="164">
        <v>2190</v>
      </c>
      <c r="C26" s="189">
        <v>5290</v>
      </c>
      <c r="D26" s="190">
        <v>3130</v>
      </c>
      <c r="E26" s="162">
        <f t="shared" si="0"/>
        <v>59.1682419659735</v>
      </c>
      <c r="F26" s="182">
        <v>1598</v>
      </c>
      <c r="G26" s="162">
        <f t="shared" si="1"/>
        <v>104.308093994778</v>
      </c>
    </row>
    <row r="27" ht="21" customHeight="1" spans="1:7">
      <c r="A27" s="188" t="s">
        <v>70</v>
      </c>
      <c r="B27" s="164">
        <v>9800</v>
      </c>
      <c r="C27" s="189">
        <v>9800</v>
      </c>
      <c r="D27" s="190">
        <v>12122</v>
      </c>
      <c r="E27" s="191">
        <f t="shared" si="0"/>
        <v>123.69387755102</v>
      </c>
      <c r="F27" s="182">
        <v>3922</v>
      </c>
      <c r="G27" s="162">
        <f t="shared" si="1"/>
        <v>47.8292682926829</v>
      </c>
    </row>
    <row r="28" ht="21" customHeight="1" spans="1:7">
      <c r="A28" s="188" t="s">
        <v>71</v>
      </c>
      <c r="B28" s="164">
        <v>9800</v>
      </c>
      <c r="C28" s="189">
        <v>9800</v>
      </c>
      <c r="D28" s="190">
        <v>13000</v>
      </c>
      <c r="E28" s="191">
        <f t="shared" si="0"/>
        <v>132.65306122449</v>
      </c>
      <c r="F28" s="182">
        <v>4800</v>
      </c>
      <c r="G28" s="162">
        <f t="shared" si="1"/>
        <v>58.5365853658537</v>
      </c>
    </row>
    <row r="29" ht="21" customHeight="1" spans="1:7">
      <c r="A29" s="187" t="s">
        <v>72</v>
      </c>
      <c r="B29" s="164">
        <v>300</v>
      </c>
      <c r="C29" s="189">
        <v>300</v>
      </c>
      <c r="D29" s="190">
        <v>240</v>
      </c>
      <c r="E29" s="191">
        <f t="shared" si="0"/>
        <v>80</v>
      </c>
      <c r="F29" s="182">
        <v>-58</v>
      </c>
      <c r="G29" s="162">
        <f t="shared" si="1"/>
        <v>-19.4630872483221</v>
      </c>
    </row>
    <row r="30" ht="21" customHeight="1" spans="1:7">
      <c r="A30" s="187" t="s">
        <v>73</v>
      </c>
      <c r="B30" s="164">
        <v>4500</v>
      </c>
      <c r="C30" s="189">
        <v>4200</v>
      </c>
      <c r="D30" s="190">
        <v>6950</v>
      </c>
      <c r="E30" s="191">
        <f t="shared" si="0"/>
        <v>165.47619047619</v>
      </c>
      <c r="F30" s="182">
        <v>1276</v>
      </c>
      <c r="G30" s="162">
        <f t="shared" si="1"/>
        <v>22.4885442368699</v>
      </c>
    </row>
    <row r="31" ht="21" customHeight="1" spans="1:7">
      <c r="A31" s="187" t="s">
        <v>74</v>
      </c>
      <c r="B31" s="164"/>
      <c r="C31" s="164"/>
      <c r="D31" s="190">
        <v>0</v>
      </c>
      <c r="E31" s="191"/>
      <c r="F31" s="182">
        <v>-198</v>
      </c>
      <c r="G31" s="162"/>
    </row>
    <row r="32" ht="21" customHeight="1" spans="1:7">
      <c r="A32" s="181" t="s">
        <v>75</v>
      </c>
      <c r="B32" s="184">
        <v>69940</v>
      </c>
      <c r="C32" s="164">
        <v>55833</v>
      </c>
      <c r="D32" s="185">
        <v>42228</v>
      </c>
      <c r="E32" s="191">
        <f t="shared" si="0"/>
        <v>75.63269034442</v>
      </c>
      <c r="F32" s="182">
        <v>-11013</v>
      </c>
      <c r="G32" s="162">
        <f t="shared" si="1"/>
        <v>-20.6851862286584</v>
      </c>
    </row>
    <row r="33" ht="21" customHeight="1" spans="1:7">
      <c r="A33" s="181" t="s">
        <v>76</v>
      </c>
      <c r="B33" s="184">
        <v>20000</v>
      </c>
      <c r="C33" s="164">
        <v>20000</v>
      </c>
      <c r="D33" s="185">
        <v>16649</v>
      </c>
      <c r="E33" s="191">
        <f t="shared" si="0"/>
        <v>83.245</v>
      </c>
      <c r="F33" s="182">
        <v>2835</v>
      </c>
      <c r="G33" s="162">
        <f t="shared" si="1"/>
        <v>20.5226581728681</v>
      </c>
    </row>
    <row r="34" ht="21" customHeight="1" spans="1:7">
      <c r="A34" s="181" t="s">
        <v>77</v>
      </c>
      <c r="B34" s="184">
        <v>9400</v>
      </c>
      <c r="C34" s="164">
        <v>15600</v>
      </c>
      <c r="D34" s="185">
        <v>17035</v>
      </c>
      <c r="E34" s="191">
        <f t="shared" si="0"/>
        <v>109.198717948718</v>
      </c>
      <c r="F34" s="182">
        <v>7587</v>
      </c>
      <c r="G34" s="162">
        <f t="shared" si="1"/>
        <v>80.3027095681626</v>
      </c>
    </row>
    <row r="35" ht="21" customHeight="1" spans="1:7">
      <c r="A35" s="188" t="s">
        <v>78</v>
      </c>
      <c r="B35" s="184">
        <v>30</v>
      </c>
      <c r="C35" s="164">
        <v>137</v>
      </c>
      <c r="D35" s="185">
        <v>148</v>
      </c>
      <c r="E35" s="191">
        <f t="shared" si="0"/>
        <v>108.029197080292</v>
      </c>
      <c r="F35" s="182">
        <v>106</v>
      </c>
      <c r="G35" s="162">
        <f t="shared" si="1"/>
        <v>252.380952380952</v>
      </c>
    </row>
    <row r="36" ht="21" customHeight="1" spans="1:7">
      <c r="A36" s="188" t="s">
        <v>79</v>
      </c>
      <c r="B36" s="184">
        <v>3200</v>
      </c>
      <c r="C36" s="164">
        <v>4000</v>
      </c>
      <c r="D36" s="185">
        <v>4721</v>
      </c>
      <c r="E36" s="191">
        <f t="shared" si="0"/>
        <v>118.025</v>
      </c>
      <c r="F36" s="182">
        <v>1618</v>
      </c>
      <c r="G36" s="162">
        <f t="shared" si="1"/>
        <v>52.1430873348373</v>
      </c>
    </row>
    <row r="37" ht="21" customHeight="1" spans="1:7">
      <c r="A37" s="181" t="s">
        <v>80</v>
      </c>
      <c r="B37" s="186">
        <v>5700</v>
      </c>
      <c r="C37" s="164">
        <v>14000</v>
      </c>
      <c r="D37" s="185">
        <v>15206</v>
      </c>
      <c r="E37" s="191">
        <f t="shared" si="0"/>
        <v>108.614285714286</v>
      </c>
      <c r="F37" s="182">
        <v>9541</v>
      </c>
      <c r="G37" s="162">
        <f t="shared" si="1"/>
        <v>168.420123565755</v>
      </c>
    </row>
  </sheetData>
  <mergeCells count="7">
    <mergeCell ref="A2:G2"/>
    <mergeCell ref="F3:G3"/>
    <mergeCell ref="D4:E4"/>
    <mergeCell ref="F4:G4"/>
    <mergeCell ref="A4:A5"/>
    <mergeCell ref="B4:B5"/>
    <mergeCell ref="C4:C5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scale="80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I5" sqref="I5"/>
    </sheetView>
  </sheetViews>
  <sheetFormatPr defaultColWidth="9" defaultRowHeight="14.25" outlineLevelCol="7"/>
  <cols>
    <col min="2" max="7" width="21.625" customWidth="1"/>
  </cols>
  <sheetData>
    <row r="1" spans="1:8">
      <c r="A1" s="1" t="s">
        <v>37</v>
      </c>
      <c r="B1" s="1"/>
      <c r="C1" s="2"/>
      <c r="D1" s="2"/>
      <c r="E1" s="2"/>
      <c r="F1" s="2"/>
      <c r="G1" s="2"/>
      <c r="H1" s="2"/>
    </row>
    <row r="2" ht="36" customHeight="1" spans="1:8">
      <c r="A2" s="3" t="s">
        <v>38</v>
      </c>
      <c r="B2" s="3"/>
      <c r="C2" s="3"/>
      <c r="D2" s="3"/>
      <c r="E2" s="3"/>
      <c r="F2" s="3"/>
      <c r="G2" s="3"/>
      <c r="H2" s="2"/>
    </row>
    <row r="3" spans="1:8">
      <c r="A3" s="4"/>
      <c r="B3" s="5" t="s">
        <v>39</v>
      </c>
      <c r="C3" s="6"/>
      <c r="D3" s="6"/>
      <c r="E3" s="6"/>
      <c r="F3" s="6"/>
      <c r="G3" s="6"/>
      <c r="H3" s="2"/>
    </row>
    <row r="4" ht="45" customHeight="1" spans="1:8">
      <c r="A4" s="7" t="s">
        <v>1716</v>
      </c>
      <c r="B4" s="7"/>
      <c r="C4" s="7" t="s">
        <v>1767</v>
      </c>
      <c r="D4" s="7" t="s">
        <v>1777</v>
      </c>
      <c r="E4" s="7" t="s">
        <v>2207</v>
      </c>
      <c r="F4" s="7"/>
      <c r="G4" s="7"/>
      <c r="H4" s="8"/>
    </row>
    <row r="5" ht="51" customHeight="1" spans="1:8">
      <c r="A5" s="7"/>
      <c r="B5" s="7"/>
      <c r="C5" s="7"/>
      <c r="D5" s="7"/>
      <c r="E5" s="7" t="s">
        <v>1719</v>
      </c>
      <c r="F5" s="7" t="s">
        <v>1793</v>
      </c>
      <c r="G5" s="7" t="s">
        <v>1831</v>
      </c>
      <c r="H5" s="8"/>
    </row>
    <row r="6" ht="51" customHeight="1" spans="1:8">
      <c r="A6" s="9">
        <v>5609.8</v>
      </c>
      <c r="B6" s="9"/>
      <c r="C6" s="10">
        <v>92</v>
      </c>
      <c r="D6" s="10">
        <v>2342</v>
      </c>
      <c r="E6" s="10">
        <v>3176</v>
      </c>
      <c r="F6" s="10">
        <v>2962</v>
      </c>
      <c r="G6" s="10">
        <v>214</v>
      </c>
      <c r="H6" s="11"/>
    </row>
    <row r="7" ht="91.5" customHeight="1" spans="1:8">
      <c r="A7" s="12" t="s">
        <v>2208</v>
      </c>
      <c r="B7" s="13" t="s">
        <v>2209</v>
      </c>
      <c r="C7" s="14"/>
      <c r="D7" s="14"/>
      <c r="E7" s="14"/>
      <c r="F7" s="14"/>
      <c r="G7" s="15"/>
      <c r="H7" s="4"/>
    </row>
    <row r="19" spans="4:4">
      <c r="D19" s="16"/>
    </row>
  </sheetData>
  <mergeCells count="9">
    <mergeCell ref="A1:B1"/>
    <mergeCell ref="A2:G2"/>
    <mergeCell ref="B3:G3"/>
    <mergeCell ref="E4:G4"/>
    <mergeCell ref="A6:B6"/>
    <mergeCell ref="B7:G7"/>
    <mergeCell ref="C4:C5"/>
    <mergeCell ref="D4:D5"/>
    <mergeCell ref="A4:B5"/>
  </mergeCells>
  <hyperlinks>
    <hyperlink ref="B7" r:id="rId1" display="http://www.csx.gov.cn/zwgk/zfxxgkml/rdzt/czyjsgkzl/zfyjsbg/201911/t20191105_7567983.html"/>
  </hyperlink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Q29"/>
  <sheetViews>
    <sheetView view="pageBreakPreview" zoomScaleNormal="100" workbookViewId="0">
      <selection activeCell="C11" sqref="C11"/>
    </sheetView>
  </sheetViews>
  <sheetFormatPr defaultColWidth="9" defaultRowHeight="15.75"/>
  <cols>
    <col min="1" max="1" width="30.5" style="48" customWidth="1"/>
    <col min="2" max="3" width="8" style="146" customWidth="1"/>
    <col min="4" max="4" width="8.875" style="146" customWidth="1"/>
    <col min="5" max="5" width="8.375" style="146" customWidth="1"/>
    <col min="6" max="6" width="9.25" style="147" customWidth="1"/>
    <col min="7" max="7" width="8.625" style="49" customWidth="1"/>
    <col min="8" max="16384" width="9" style="49"/>
  </cols>
  <sheetData>
    <row r="1" ht="14.25" spans="1:7">
      <c r="A1" s="148" t="s">
        <v>3</v>
      </c>
      <c r="B1" s="149"/>
      <c r="C1" s="149"/>
      <c r="D1" s="149"/>
      <c r="E1" s="149"/>
      <c r="F1" s="150"/>
      <c r="G1" s="150"/>
    </row>
    <row r="2" ht="24.75" customHeight="1" spans="1:7">
      <c r="A2" s="151" t="s">
        <v>4</v>
      </c>
      <c r="B2" s="151"/>
      <c r="C2" s="151"/>
      <c r="D2" s="151"/>
      <c r="E2" s="151"/>
      <c r="F2" s="151"/>
      <c r="G2" s="151"/>
    </row>
    <row r="3" ht="14.25" customHeight="1" spans="1:7">
      <c r="A3" s="152"/>
      <c r="B3" s="153"/>
      <c r="C3" s="153"/>
      <c r="D3" s="153"/>
      <c r="E3" s="153"/>
      <c r="F3" s="154" t="s">
        <v>39</v>
      </c>
      <c r="G3" s="154"/>
    </row>
    <row r="4" s="30" customFormat="1" ht="21.75" customHeight="1" spans="1:7">
      <c r="A4" s="155" t="s">
        <v>81</v>
      </c>
      <c r="B4" s="156" t="s">
        <v>41</v>
      </c>
      <c r="C4" s="156" t="s">
        <v>82</v>
      </c>
      <c r="D4" s="157" t="s">
        <v>43</v>
      </c>
      <c r="E4" s="157" t="s">
        <v>83</v>
      </c>
      <c r="F4" s="156" t="s">
        <v>84</v>
      </c>
      <c r="G4" s="156"/>
    </row>
    <row r="5" s="30" customFormat="1" ht="30.75" customHeight="1" spans="1:7">
      <c r="A5" s="158"/>
      <c r="B5" s="156"/>
      <c r="C5" s="156"/>
      <c r="D5" s="159"/>
      <c r="E5" s="159"/>
      <c r="F5" s="156" t="s">
        <v>47</v>
      </c>
      <c r="G5" s="156" t="s">
        <v>48</v>
      </c>
    </row>
    <row r="6" s="111" customFormat="1" ht="24.95" customHeight="1" spans="1:7">
      <c r="A6" s="160" t="s">
        <v>85</v>
      </c>
      <c r="B6" s="161">
        <f>SUM(B7:B27)</f>
        <v>1648830</v>
      </c>
      <c r="C6" s="161">
        <f>SUM(C7:C27)</f>
        <v>1717447</v>
      </c>
      <c r="D6" s="161">
        <f>SUM(D7:D27)</f>
        <v>1705048</v>
      </c>
      <c r="E6" s="162">
        <f t="shared" ref="E6:E27" si="0">SUM(D6/C6*100)</f>
        <v>99.2780563243</v>
      </c>
      <c r="F6" s="156">
        <f>SUM(F7:F27)</f>
        <v>93128</v>
      </c>
      <c r="G6" s="162">
        <f>SUM(F6)/(D6-F6)*100</f>
        <v>5.77745793835922</v>
      </c>
    </row>
    <row r="7" ht="25.5" customHeight="1" spans="1:8">
      <c r="A7" s="163" t="s">
        <v>86</v>
      </c>
      <c r="B7" s="164">
        <v>182400</v>
      </c>
      <c r="C7" s="165">
        <v>202217</v>
      </c>
      <c r="D7" s="156">
        <v>192462</v>
      </c>
      <c r="E7" s="162">
        <f t="shared" si="0"/>
        <v>95.1759743246117</v>
      </c>
      <c r="F7" s="166">
        <v>35473</v>
      </c>
      <c r="G7" s="162">
        <f>SUM(F7)/(D7-F7)*100</f>
        <v>22.5958506646963</v>
      </c>
      <c r="H7" s="167"/>
    </row>
    <row r="8" ht="24.95" customHeight="1" spans="1:8">
      <c r="A8" s="163" t="s">
        <v>87</v>
      </c>
      <c r="B8" s="164">
        <v>2180</v>
      </c>
      <c r="C8" s="165">
        <v>2411</v>
      </c>
      <c r="D8" s="156">
        <v>2620</v>
      </c>
      <c r="E8" s="162">
        <f t="shared" si="0"/>
        <v>108.668602239735</v>
      </c>
      <c r="F8" s="166">
        <v>782</v>
      </c>
      <c r="G8" s="162">
        <f t="shared" ref="G8:G27" si="1">SUM(F8)/(D8-F8)*100</f>
        <v>42.5462459194777</v>
      </c>
      <c r="H8" s="167"/>
    </row>
    <row r="9" ht="24.95" customHeight="1" spans="1:8">
      <c r="A9" s="163" t="s">
        <v>88</v>
      </c>
      <c r="B9" s="164">
        <v>53670</v>
      </c>
      <c r="C9" s="165">
        <v>58973</v>
      </c>
      <c r="D9" s="156">
        <v>79831</v>
      </c>
      <c r="E9" s="162">
        <f t="shared" si="0"/>
        <v>135.368728061994</v>
      </c>
      <c r="F9" s="166">
        <v>147</v>
      </c>
      <c r="G9" s="162">
        <f t="shared" si="1"/>
        <v>0.184478690828774</v>
      </c>
      <c r="H9" s="167"/>
    </row>
    <row r="10" ht="24.95" customHeight="1" spans="1:8">
      <c r="A10" s="163" t="s">
        <v>89</v>
      </c>
      <c r="B10" s="164">
        <v>180000</v>
      </c>
      <c r="C10" s="165">
        <v>196566</v>
      </c>
      <c r="D10" s="156">
        <v>219240</v>
      </c>
      <c r="E10" s="162">
        <f t="shared" si="0"/>
        <v>111.535056927444</v>
      </c>
      <c r="F10" s="166">
        <v>29496</v>
      </c>
      <c r="G10" s="162">
        <f t="shared" si="1"/>
        <v>15.545155578042</v>
      </c>
      <c r="H10" s="167"/>
    </row>
    <row r="11" ht="24.95" customHeight="1" spans="1:17">
      <c r="A11" s="163" t="s">
        <v>90</v>
      </c>
      <c r="B11" s="164">
        <v>34600</v>
      </c>
      <c r="C11" s="165">
        <v>37091</v>
      </c>
      <c r="D11" s="156">
        <v>39357</v>
      </c>
      <c r="E11" s="162">
        <f t="shared" si="0"/>
        <v>106.109298751719</v>
      </c>
      <c r="F11" s="166">
        <v>15087</v>
      </c>
      <c r="G11" s="162">
        <f t="shared" si="1"/>
        <v>62.1631644004944</v>
      </c>
      <c r="H11" s="168"/>
      <c r="Q11" s="49" t="s">
        <v>91</v>
      </c>
    </row>
    <row r="12" ht="24.95" customHeight="1" spans="1:8">
      <c r="A12" s="163" t="s">
        <v>92</v>
      </c>
      <c r="B12" s="164">
        <v>28430</v>
      </c>
      <c r="C12" s="165">
        <v>30788</v>
      </c>
      <c r="D12" s="156">
        <v>20834</v>
      </c>
      <c r="E12" s="162">
        <f t="shared" si="0"/>
        <v>67.6692217747174</v>
      </c>
      <c r="F12" s="166">
        <v>-4467</v>
      </c>
      <c r="G12" s="162">
        <f t="shared" si="1"/>
        <v>-17.6554286391842</v>
      </c>
      <c r="H12" s="168"/>
    </row>
    <row r="13" ht="24.95" customHeight="1" spans="1:8">
      <c r="A13" s="163" t="s">
        <v>93</v>
      </c>
      <c r="B13" s="169">
        <v>145480</v>
      </c>
      <c r="C13" s="165">
        <v>155686</v>
      </c>
      <c r="D13" s="156">
        <v>142342</v>
      </c>
      <c r="E13" s="162">
        <f t="shared" si="0"/>
        <v>91.4289017638066</v>
      </c>
      <c r="F13" s="166">
        <v>41846</v>
      </c>
      <c r="G13" s="162">
        <f t="shared" si="1"/>
        <v>41.6394682375418</v>
      </c>
      <c r="H13" s="168"/>
    </row>
    <row r="14" ht="24.95" customHeight="1" spans="1:8">
      <c r="A14" s="163" t="s">
        <v>94</v>
      </c>
      <c r="B14" s="164">
        <v>126050</v>
      </c>
      <c r="C14" s="165">
        <v>134303</v>
      </c>
      <c r="D14" s="156">
        <v>98115</v>
      </c>
      <c r="E14" s="162">
        <f t="shared" si="0"/>
        <v>73.0549578192594</v>
      </c>
      <c r="F14" s="166">
        <v>7137</v>
      </c>
      <c r="G14" s="162">
        <f t="shared" si="1"/>
        <v>7.84475367671305</v>
      </c>
      <c r="H14" s="170"/>
    </row>
    <row r="15" ht="24.95" customHeight="1" spans="1:8">
      <c r="A15" s="163" t="s">
        <v>95</v>
      </c>
      <c r="B15" s="164">
        <v>109350</v>
      </c>
      <c r="C15" s="165">
        <v>113237</v>
      </c>
      <c r="D15" s="156">
        <v>103701</v>
      </c>
      <c r="E15" s="162">
        <f t="shared" si="0"/>
        <v>91.5787242685695</v>
      </c>
      <c r="F15" s="166">
        <v>-26260</v>
      </c>
      <c r="G15" s="162">
        <f t="shared" si="1"/>
        <v>-20.2060618185456</v>
      </c>
      <c r="H15" s="168"/>
    </row>
    <row r="16" ht="24.95" customHeight="1" spans="1:8">
      <c r="A16" s="163" t="s">
        <v>96</v>
      </c>
      <c r="B16" s="164">
        <v>198850</v>
      </c>
      <c r="C16" s="165">
        <v>219948</v>
      </c>
      <c r="D16" s="156">
        <v>329053</v>
      </c>
      <c r="E16" s="162">
        <f t="shared" si="0"/>
        <v>149.604906614291</v>
      </c>
      <c r="F16" s="166">
        <v>67776</v>
      </c>
      <c r="G16" s="162">
        <f t="shared" si="1"/>
        <v>25.940285597278</v>
      </c>
      <c r="H16" s="168"/>
    </row>
    <row r="17" ht="24.95" customHeight="1" spans="1:8">
      <c r="A17" s="163" t="s">
        <v>97</v>
      </c>
      <c r="B17" s="164">
        <v>250410</v>
      </c>
      <c r="C17" s="165">
        <v>267119</v>
      </c>
      <c r="D17" s="156">
        <v>176299</v>
      </c>
      <c r="E17" s="162">
        <f t="shared" si="0"/>
        <v>66.0001722078924</v>
      </c>
      <c r="F17" s="166">
        <v>11783</v>
      </c>
      <c r="G17" s="162">
        <f t="shared" si="1"/>
        <v>7.16222130370298</v>
      </c>
      <c r="H17" s="168"/>
    </row>
    <row r="18" ht="24.95" customHeight="1" spans="1:8">
      <c r="A18" s="163" t="s">
        <v>98</v>
      </c>
      <c r="B18" s="164">
        <v>119020</v>
      </c>
      <c r="C18" s="165">
        <v>105240</v>
      </c>
      <c r="D18" s="156">
        <v>47379</v>
      </c>
      <c r="E18" s="162">
        <f t="shared" si="0"/>
        <v>45.0199543899658</v>
      </c>
      <c r="F18" s="166">
        <v>-106565</v>
      </c>
      <c r="G18" s="162">
        <f t="shared" si="1"/>
        <v>-69.2232240295172</v>
      </c>
      <c r="H18" s="168"/>
    </row>
    <row r="19" ht="24.95" customHeight="1" spans="1:8">
      <c r="A19" s="171" t="s">
        <v>99</v>
      </c>
      <c r="B19" s="164">
        <v>91930</v>
      </c>
      <c r="C19" s="165">
        <v>96349</v>
      </c>
      <c r="D19" s="156">
        <v>137726</v>
      </c>
      <c r="E19" s="162">
        <f t="shared" si="0"/>
        <v>142.944918992413</v>
      </c>
      <c r="F19" s="166">
        <v>-20275</v>
      </c>
      <c r="G19" s="162">
        <f t="shared" si="1"/>
        <v>-12.8321972645743</v>
      </c>
      <c r="H19" s="168"/>
    </row>
    <row r="20" ht="24.95" customHeight="1" spans="1:8">
      <c r="A20" s="171" t="s">
        <v>100</v>
      </c>
      <c r="B20" s="164">
        <v>18950</v>
      </c>
      <c r="C20" s="165">
        <v>20333</v>
      </c>
      <c r="D20" s="156">
        <v>40398</v>
      </c>
      <c r="E20" s="162">
        <f t="shared" si="0"/>
        <v>198.681945605666</v>
      </c>
      <c r="F20" s="166">
        <v>25212</v>
      </c>
      <c r="G20" s="162">
        <f t="shared" si="1"/>
        <v>166.021335440537</v>
      </c>
      <c r="H20" s="168"/>
    </row>
    <row r="21" ht="24.95" customHeight="1" spans="1:8">
      <c r="A21" s="171" t="s">
        <v>101</v>
      </c>
      <c r="B21" s="164">
        <v>1250</v>
      </c>
      <c r="C21" s="165">
        <v>1281</v>
      </c>
      <c r="D21" s="156">
        <v>1200</v>
      </c>
      <c r="E21" s="162">
        <f t="shared" si="0"/>
        <v>93.6768149882904</v>
      </c>
      <c r="F21" s="166">
        <v>-204</v>
      </c>
      <c r="G21" s="162">
        <f t="shared" si="1"/>
        <v>-14.5299145299145</v>
      </c>
      <c r="H21" s="168"/>
    </row>
    <row r="22" ht="24.95" customHeight="1" spans="1:8">
      <c r="A22" s="171" t="s">
        <v>102</v>
      </c>
      <c r="B22" s="164">
        <v>10190</v>
      </c>
      <c r="C22" s="164">
        <v>11254</v>
      </c>
      <c r="D22" s="156">
        <v>12581</v>
      </c>
      <c r="E22" s="162">
        <f t="shared" si="0"/>
        <v>111.791363070908</v>
      </c>
      <c r="F22" s="166">
        <v>-1804</v>
      </c>
      <c r="G22" s="162">
        <f t="shared" si="1"/>
        <v>-12.5408411539798</v>
      </c>
      <c r="H22" s="168"/>
    </row>
    <row r="23" ht="24.95" customHeight="1" spans="1:8">
      <c r="A23" s="171" t="s">
        <v>103</v>
      </c>
      <c r="B23" s="164">
        <v>65850</v>
      </c>
      <c r="C23" s="164">
        <v>33180</v>
      </c>
      <c r="D23" s="156">
        <v>23612</v>
      </c>
      <c r="E23" s="162">
        <f t="shared" si="0"/>
        <v>71.163351416516</v>
      </c>
      <c r="F23" s="166">
        <v>9130</v>
      </c>
      <c r="G23" s="162">
        <f t="shared" si="1"/>
        <v>63.0437784836349</v>
      </c>
      <c r="H23" s="168"/>
    </row>
    <row r="24" ht="24.95" customHeight="1" spans="1:8">
      <c r="A24" s="171" t="s">
        <v>104</v>
      </c>
      <c r="B24" s="164">
        <v>17740</v>
      </c>
      <c r="C24" s="164">
        <v>18718</v>
      </c>
      <c r="D24" s="156">
        <v>3410</v>
      </c>
      <c r="E24" s="162">
        <f t="shared" si="0"/>
        <v>18.2177583075115</v>
      </c>
      <c r="F24" s="166">
        <v>-624</v>
      </c>
      <c r="G24" s="162">
        <f t="shared" si="1"/>
        <v>-15.4685176003966</v>
      </c>
      <c r="H24" s="168"/>
    </row>
    <row r="25" ht="24.75" customHeight="1" spans="1:8">
      <c r="A25" s="171" t="s">
        <v>105</v>
      </c>
      <c r="B25" s="164">
        <v>10000</v>
      </c>
      <c r="C25" s="164"/>
      <c r="D25" s="172">
        <v>27372</v>
      </c>
      <c r="E25" s="162"/>
      <c r="F25" s="173">
        <v>4816</v>
      </c>
      <c r="G25" s="162">
        <f t="shared" si="1"/>
        <v>21.3513034225927</v>
      </c>
      <c r="H25" s="168"/>
    </row>
    <row r="26" ht="24.95" customHeight="1" spans="1:8">
      <c r="A26" s="171" t="s">
        <v>106</v>
      </c>
      <c r="B26" s="164"/>
      <c r="C26" s="164">
        <v>10000</v>
      </c>
      <c r="D26" s="172"/>
      <c r="E26" s="162"/>
      <c r="F26" s="173"/>
      <c r="G26" s="162"/>
      <c r="H26" s="168"/>
    </row>
    <row r="27" ht="24.95" customHeight="1" spans="1:8">
      <c r="A27" s="171" t="s">
        <v>107</v>
      </c>
      <c r="B27" s="164">
        <v>2480</v>
      </c>
      <c r="C27" s="164">
        <v>2753</v>
      </c>
      <c r="D27" s="156">
        <v>7516</v>
      </c>
      <c r="E27" s="162">
        <f t="shared" si="0"/>
        <v>273.011260443153</v>
      </c>
      <c r="F27" s="173">
        <v>4642</v>
      </c>
      <c r="G27" s="162">
        <f t="shared" si="1"/>
        <v>161.51704940849</v>
      </c>
      <c r="H27" s="168"/>
    </row>
    <row r="28" spans="8:8">
      <c r="H28" s="168"/>
    </row>
    <row r="29" spans="8:8">
      <c r="H29" s="167"/>
    </row>
  </sheetData>
  <mergeCells count="8">
    <mergeCell ref="A2:G2"/>
    <mergeCell ref="F3:G3"/>
    <mergeCell ref="F4:G4"/>
    <mergeCell ref="A4:A5"/>
    <mergeCell ref="B4:B5"/>
    <mergeCell ref="C4:C5"/>
    <mergeCell ref="D4:D5"/>
    <mergeCell ref="E4:E5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scale="96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3"/>
  <sheetViews>
    <sheetView workbookViewId="0">
      <selection activeCell="A2" sqref="A2:D2"/>
    </sheetView>
  </sheetViews>
  <sheetFormatPr defaultColWidth="9" defaultRowHeight="14.25" outlineLevelCol="3"/>
  <cols>
    <col min="1" max="1" width="16.75" style="16" customWidth="1"/>
    <col min="2" max="2" width="30.375" style="16" customWidth="1"/>
    <col min="3" max="3" width="22.75" style="16" customWidth="1"/>
    <col min="4" max="4" width="2.5" style="16" customWidth="1"/>
    <col min="5" max="16384" width="9" style="16"/>
  </cols>
  <sheetData>
    <row r="1" ht="13.5" customHeight="1" spans="1:4">
      <c r="A1" s="39" t="s">
        <v>5</v>
      </c>
      <c r="B1" s="137"/>
      <c r="C1" s="137"/>
      <c r="D1" s="137"/>
    </row>
    <row r="2" ht="22.5" customHeight="1" spans="1:4">
      <c r="A2" s="138" t="s">
        <v>6</v>
      </c>
      <c r="B2" s="138"/>
      <c r="C2" s="138"/>
      <c r="D2" s="138"/>
    </row>
    <row r="3" ht="13.5" customHeight="1" spans="1:4">
      <c r="A3" s="139" t="s">
        <v>39</v>
      </c>
      <c r="B3" s="139"/>
      <c r="C3" s="139"/>
      <c r="D3" s="139"/>
    </row>
    <row r="4" ht="13.5" customHeight="1" spans="1:4">
      <c r="A4" s="85" t="s">
        <v>108</v>
      </c>
      <c r="B4" s="85" t="s">
        <v>109</v>
      </c>
      <c r="C4" s="140" t="s">
        <v>45</v>
      </c>
      <c r="D4" s="141"/>
    </row>
    <row r="5" ht="13.5" customHeight="1" spans="1:3">
      <c r="A5" s="142"/>
      <c r="B5" s="86" t="s">
        <v>110</v>
      </c>
      <c r="C5" s="143">
        <v>1705048</v>
      </c>
    </row>
    <row r="6" ht="13.5" customHeight="1" spans="1:3">
      <c r="A6" s="144" t="s">
        <v>111</v>
      </c>
      <c r="B6" s="86" t="s">
        <v>112</v>
      </c>
      <c r="C6" s="143">
        <v>192462</v>
      </c>
    </row>
    <row r="7" ht="13.5" customHeight="1" spans="1:3">
      <c r="A7" s="144" t="s">
        <v>113</v>
      </c>
      <c r="B7" s="86" t="s">
        <v>114</v>
      </c>
      <c r="C7" s="143">
        <v>1378</v>
      </c>
    </row>
    <row r="8" ht="13.5" customHeight="1" spans="1:3">
      <c r="A8" s="144" t="s">
        <v>115</v>
      </c>
      <c r="B8" s="88" t="s">
        <v>116</v>
      </c>
      <c r="C8" s="145">
        <v>1068</v>
      </c>
    </row>
    <row r="9" ht="13.5" customHeight="1" spans="1:3">
      <c r="A9" s="144" t="s">
        <v>117</v>
      </c>
      <c r="B9" s="88" t="s">
        <v>118</v>
      </c>
      <c r="C9" s="145">
        <v>36</v>
      </c>
    </row>
    <row r="10" ht="13.5" customHeight="1" spans="1:3">
      <c r="A10" s="144" t="s">
        <v>119</v>
      </c>
      <c r="B10" s="88" t="s">
        <v>120</v>
      </c>
      <c r="C10" s="145">
        <v>32</v>
      </c>
    </row>
    <row r="11" ht="13.5" customHeight="1" spans="1:3">
      <c r="A11" s="144" t="s">
        <v>121</v>
      </c>
      <c r="B11" s="88" t="s">
        <v>122</v>
      </c>
      <c r="C11" s="145">
        <v>168</v>
      </c>
    </row>
    <row r="12" ht="13.5" customHeight="1" spans="1:3">
      <c r="A12" s="144" t="s">
        <v>123</v>
      </c>
      <c r="B12" s="88" t="s">
        <v>124</v>
      </c>
      <c r="C12" s="145">
        <v>74</v>
      </c>
    </row>
    <row r="13" ht="13.5" customHeight="1" spans="1:3">
      <c r="A13" s="144" t="s">
        <v>125</v>
      </c>
      <c r="B13" s="86" t="s">
        <v>126</v>
      </c>
      <c r="C13" s="143">
        <v>1398</v>
      </c>
    </row>
    <row r="14" ht="13.5" customHeight="1" spans="1:3">
      <c r="A14" s="144" t="s">
        <v>127</v>
      </c>
      <c r="B14" s="88" t="s">
        <v>116</v>
      </c>
      <c r="C14" s="145">
        <v>819</v>
      </c>
    </row>
    <row r="15" ht="13.5" customHeight="1" spans="1:3">
      <c r="A15" s="144" t="s">
        <v>128</v>
      </c>
      <c r="B15" s="88" t="s">
        <v>118</v>
      </c>
      <c r="C15" s="145">
        <v>219</v>
      </c>
    </row>
    <row r="16" ht="13.5" customHeight="1" spans="1:3">
      <c r="A16" s="144" t="s">
        <v>129</v>
      </c>
      <c r="B16" s="88" t="s">
        <v>130</v>
      </c>
      <c r="C16" s="145">
        <v>94</v>
      </c>
    </row>
    <row r="17" ht="13.5" customHeight="1" spans="1:3">
      <c r="A17" s="144" t="s">
        <v>131</v>
      </c>
      <c r="B17" s="88" t="s">
        <v>132</v>
      </c>
      <c r="C17" s="145">
        <v>266</v>
      </c>
    </row>
    <row r="18" ht="13.5" customHeight="1" spans="1:3">
      <c r="A18" s="144" t="s">
        <v>133</v>
      </c>
      <c r="B18" s="86" t="s">
        <v>134</v>
      </c>
      <c r="C18" s="143">
        <v>93197</v>
      </c>
    </row>
    <row r="19" ht="13.5" customHeight="1" spans="1:3">
      <c r="A19" s="144" t="s">
        <v>135</v>
      </c>
      <c r="B19" s="88" t="s">
        <v>116</v>
      </c>
      <c r="C19" s="145">
        <v>47732</v>
      </c>
    </row>
    <row r="20" ht="13.5" customHeight="1" spans="1:3">
      <c r="A20" s="144" t="s">
        <v>136</v>
      </c>
      <c r="B20" s="88" t="s">
        <v>118</v>
      </c>
      <c r="C20" s="145">
        <v>8318</v>
      </c>
    </row>
    <row r="21" ht="13.5" customHeight="1" spans="1:3">
      <c r="A21" s="144" t="s">
        <v>137</v>
      </c>
      <c r="B21" s="88" t="s">
        <v>138</v>
      </c>
      <c r="C21" s="145">
        <v>8667</v>
      </c>
    </row>
    <row r="22" ht="13.5" customHeight="1" spans="1:3">
      <c r="A22" s="144" t="s">
        <v>139</v>
      </c>
      <c r="B22" s="88" t="s">
        <v>140</v>
      </c>
      <c r="C22" s="145">
        <v>97</v>
      </c>
    </row>
    <row r="23" ht="13.5" customHeight="1" spans="1:3">
      <c r="A23" s="144" t="s">
        <v>141</v>
      </c>
      <c r="B23" s="88" t="s">
        <v>142</v>
      </c>
      <c r="C23" s="145">
        <v>121</v>
      </c>
    </row>
    <row r="24" ht="13.5" customHeight="1" spans="1:3">
      <c r="A24" s="144" t="s">
        <v>143</v>
      </c>
      <c r="B24" s="88" t="s">
        <v>144</v>
      </c>
      <c r="C24" s="145">
        <v>662</v>
      </c>
    </row>
    <row r="25" ht="13.5" customHeight="1" spans="1:3">
      <c r="A25" s="144" t="s">
        <v>145</v>
      </c>
      <c r="B25" s="88" t="s">
        <v>146</v>
      </c>
      <c r="C25" s="145">
        <v>317</v>
      </c>
    </row>
    <row r="26" ht="13.5" customHeight="1" spans="1:3">
      <c r="A26" s="144" t="s">
        <v>147</v>
      </c>
      <c r="B26" s="88" t="s">
        <v>148</v>
      </c>
      <c r="C26" s="145">
        <v>758</v>
      </c>
    </row>
    <row r="27" ht="13.5" customHeight="1" spans="1:3">
      <c r="A27" s="144" t="s">
        <v>149</v>
      </c>
      <c r="B27" s="88" t="s">
        <v>150</v>
      </c>
      <c r="C27" s="145">
        <v>727</v>
      </c>
    </row>
    <row r="28" ht="13.5" customHeight="1" spans="1:3">
      <c r="A28" s="144" t="s">
        <v>151</v>
      </c>
      <c r="B28" s="88" t="s">
        <v>152</v>
      </c>
      <c r="C28" s="145">
        <v>25798</v>
      </c>
    </row>
    <row r="29" ht="13.5" customHeight="1" spans="1:3">
      <c r="A29" s="144" t="s">
        <v>153</v>
      </c>
      <c r="B29" s="86" t="s">
        <v>154</v>
      </c>
      <c r="C29" s="143">
        <v>7155</v>
      </c>
    </row>
    <row r="30" ht="13.5" customHeight="1" spans="1:3">
      <c r="A30" s="144" t="s">
        <v>155</v>
      </c>
      <c r="B30" s="88" t="s">
        <v>116</v>
      </c>
      <c r="C30" s="145">
        <v>565</v>
      </c>
    </row>
    <row r="31" ht="13.5" customHeight="1" spans="1:3">
      <c r="A31" s="144" t="s">
        <v>156</v>
      </c>
      <c r="B31" s="88" t="s">
        <v>118</v>
      </c>
      <c r="C31" s="145">
        <v>266</v>
      </c>
    </row>
    <row r="32" ht="13.5" customHeight="1" spans="1:3">
      <c r="A32" s="144" t="s">
        <v>157</v>
      </c>
      <c r="B32" s="88" t="s">
        <v>158</v>
      </c>
      <c r="C32" s="145">
        <v>114</v>
      </c>
    </row>
    <row r="33" ht="13.5" customHeight="1" spans="1:3">
      <c r="A33" s="144" t="s">
        <v>159</v>
      </c>
      <c r="B33" s="88" t="s">
        <v>160</v>
      </c>
      <c r="C33" s="145">
        <v>121</v>
      </c>
    </row>
    <row r="34" ht="13.5" customHeight="1" spans="1:3">
      <c r="A34" s="144" t="s">
        <v>161</v>
      </c>
      <c r="B34" s="88" t="s">
        <v>162</v>
      </c>
      <c r="C34" s="145">
        <v>18</v>
      </c>
    </row>
    <row r="35" ht="13.5" customHeight="1" spans="1:3">
      <c r="A35" s="144" t="s">
        <v>163</v>
      </c>
      <c r="B35" s="88" t="s">
        <v>164</v>
      </c>
      <c r="C35" s="145">
        <v>20</v>
      </c>
    </row>
    <row r="36" ht="13.5" customHeight="1" spans="1:3">
      <c r="A36" s="144" t="s">
        <v>165</v>
      </c>
      <c r="B36" s="88" t="s">
        <v>150</v>
      </c>
      <c r="C36" s="145">
        <v>1199</v>
      </c>
    </row>
    <row r="37" ht="13.5" customHeight="1" spans="1:3">
      <c r="A37" s="144" t="s">
        <v>166</v>
      </c>
      <c r="B37" s="88" t="s">
        <v>167</v>
      </c>
      <c r="C37" s="145">
        <v>4852</v>
      </c>
    </row>
    <row r="38" ht="13.5" customHeight="1" spans="1:3">
      <c r="A38" s="144" t="s">
        <v>168</v>
      </c>
      <c r="B38" s="86" t="s">
        <v>169</v>
      </c>
      <c r="C38" s="143">
        <v>1384</v>
      </c>
    </row>
    <row r="39" ht="13.5" customHeight="1" spans="1:3">
      <c r="A39" s="144" t="s">
        <v>170</v>
      </c>
      <c r="B39" s="88" t="s">
        <v>116</v>
      </c>
      <c r="C39" s="145">
        <v>235</v>
      </c>
    </row>
    <row r="40" ht="13.5" customHeight="1" spans="1:3">
      <c r="A40" s="144" t="s">
        <v>171</v>
      </c>
      <c r="B40" s="88" t="s">
        <v>118</v>
      </c>
      <c r="C40" s="145">
        <v>1</v>
      </c>
    </row>
    <row r="41" ht="13.5" customHeight="1" spans="1:3">
      <c r="A41" s="144" t="s">
        <v>172</v>
      </c>
      <c r="B41" s="88" t="s">
        <v>173</v>
      </c>
      <c r="C41" s="145">
        <v>119</v>
      </c>
    </row>
    <row r="42" ht="13.5" customHeight="1" spans="1:3">
      <c r="A42" s="144" t="s">
        <v>174</v>
      </c>
      <c r="B42" s="88" t="s">
        <v>175</v>
      </c>
      <c r="C42" s="145">
        <v>417</v>
      </c>
    </row>
    <row r="43" ht="13.5" customHeight="1" spans="1:3">
      <c r="A43" s="144" t="s">
        <v>176</v>
      </c>
      <c r="B43" s="88" t="s">
        <v>177</v>
      </c>
      <c r="C43" s="145">
        <v>10</v>
      </c>
    </row>
    <row r="44" ht="13.5" customHeight="1" spans="1:3">
      <c r="A44" s="144" t="s">
        <v>178</v>
      </c>
      <c r="B44" s="88" t="s">
        <v>150</v>
      </c>
      <c r="C44" s="145">
        <v>306</v>
      </c>
    </row>
    <row r="45" ht="13.5" customHeight="1" spans="1:3">
      <c r="A45" s="144" t="s">
        <v>179</v>
      </c>
      <c r="B45" s="88" t="s">
        <v>180</v>
      </c>
      <c r="C45" s="145">
        <v>296</v>
      </c>
    </row>
    <row r="46" ht="13.5" customHeight="1" spans="1:3">
      <c r="A46" s="144" t="s">
        <v>181</v>
      </c>
      <c r="B46" s="86" t="s">
        <v>182</v>
      </c>
      <c r="C46" s="143">
        <v>9516</v>
      </c>
    </row>
    <row r="47" ht="13.5" customHeight="1" spans="1:3">
      <c r="A47" s="144" t="s">
        <v>183</v>
      </c>
      <c r="B47" s="88" t="s">
        <v>116</v>
      </c>
      <c r="C47" s="145">
        <v>1468</v>
      </c>
    </row>
    <row r="48" ht="13.5" customHeight="1" spans="1:3">
      <c r="A48" s="144" t="s">
        <v>184</v>
      </c>
      <c r="B48" s="88" t="s">
        <v>118</v>
      </c>
      <c r="C48" s="145">
        <v>140</v>
      </c>
    </row>
    <row r="49" ht="13.5" customHeight="1" spans="1:3">
      <c r="A49" s="144" t="s">
        <v>185</v>
      </c>
      <c r="B49" s="88" t="s">
        <v>186</v>
      </c>
      <c r="C49" s="145">
        <v>209</v>
      </c>
    </row>
    <row r="50" ht="13.5" customHeight="1" spans="1:3">
      <c r="A50" s="144" t="s">
        <v>187</v>
      </c>
      <c r="B50" s="88" t="s">
        <v>188</v>
      </c>
      <c r="C50" s="145">
        <v>180</v>
      </c>
    </row>
    <row r="51" ht="13.5" customHeight="1" spans="1:3">
      <c r="A51" s="144" t="s">
        <v>189</v>
      </c>
      <c r="B51" s="88" t="s">
        <v>190</v>
      </c>
      <c r="C51" s="145">
        <v>1244</v>
      </c>
    </row>
    <row r="52" ht="13.5" customHeight="1" spans="1:3">
      <c r="A52" s="144" t="s">
        <v>191</v>
      </c>
      <c r="B52" s="88" t="s">
        <v>150</v>
      </c>
      <c r="C52" s="145">
        <v>2077</v>
      </c>
    </row>
    <row r="53" ht="13.5" customHeight="1" spans="1:3">
      <c r="A53" s="144" t="s">
        <v>192</v>
      </c>
      <c r="B53" s="88" t="s">
        <v>193</v>
      </c>
      <c r="C53" s="145">
        <v>4198</v>
      </c>
    </row>
    <row r="54" ht="13.5" customHeight="1" spans="1:3">
      <c r="A54" s="144" t="s">
        <v>194</v>
      </c>
      <c r="B54" s="86" t="s">
        <v>195</v>
      </c>
      <c r="C54" s="143">
        <v>10107</v>
      </c>
    </row>
    <row r="55" ht="13.5" customHeight="1" spans="1:3">
      <c r="A55" s="144" t="s">
        <v>196</v>
      </c>
      <c r="B55" s="88" t="s">
        <v>188</v>
      </c>
      <c r="C55" s="145">
        <v>37</v>
      </c>
    </row>
    <row r="56" ht="13.5" customHeight="1" spans="1:3">
      <c r="A56" s="144" t="s">
        <v>197</v>
      </c>
      <c r="B56" s="88" t="s">
        <v>198</v>
      </c>
      <c r="C56" s="145">
        <v>10070</v>
      </c>
    </row>
    <row r="57" ht="13.5" customHeight="1" spans="1:3">
      <c r="A57" s="144" t="s">
        <v>199</v>
      </c>
      <c r="B57" s="86" t="s">
        <v>200</v>
      </c>
      <c r="C57" s="143">
        <v>1309</v>
      </c>
    </row>
    <row r="58" ht="13.5" customHeight="1" spans="1:3">
      <c r="A58" s="144" t="s">
        <v>201</v>
      </c>
      <c r="B58" s="88" t="s">
        <v>116</v>
      </c>
      <c r="C58" s="145">
        <v>858</v>
      </c>
    </row>
    <row r="59" ht="13.5" customHeight="1" spans="1:3">
      <c r="A59" s="144" t="s">
        <v>202</v>
      </c>
      <c r="B59" s="88" t="s">
        <v>118</v>
      </c>
      <c r="C59" s="145">
        <v>35</v>
      </c>
    </row>
    <row r="60" ht="13.5" customHeight="1" spans="1:3">
      <c r="A60" s="144" t="s">
        <v>203</v>
      </c>
      <c r="B60" s="88" t="s">
        <v>204</v>
      </c>
      <c r="C60" s="145">
        <v>378</v>
      </c>
    </row>
    <row r="61" ht="13.5" customHeight="1" spans="1:3">
      <c r="A61" s="144" t="s">
        <v>205</v>
      </c>
      <c r="B61" s="88" t="s">
        <v>206</v>
      </c>
      <c r="C61" s="145">
        <v>10</v>
      </c>
    </row>
    <row r="62" ht="13.5" customHeight="1" spans="1:3">
      <c r="A62" s="144" t="s">
        <v>207</v>
      </c>
      <c r="B62" s="88" t="s">
        <v>208</v>
      </c>
      <c r="C62" s="145">
        <v>28</v>
      </c>
    </row>
    <row r="63" ht="13.5" customHeight="1" spans="1:3">
      <c r="A63" s="144" t="s">
        <v>209</v>
      </c>
      <c r="B63" s="86" t="s">
        <v>210</v>
      </c>
      <c r="C63" s="143">
        <v>13</v>
      </c>
    </row>
    <row r="64" ht="13.5" customHeight="1" spans="1:3">
      <c r="A64" s="144" t="s">
        <v>211</v>
      </c>
      <c r="B64" s="88" t="s">
        <v>116</v>
      </c>
      <c r="C64" s="145">
        <v>13</v>
      </c>
    </row>
    <row r="65" ht="13.5" customHeight="1" spans="1:3">
      <c r="A65" s="144" t="s">
        <v>212</v>
      </c>
      <c r="B65" s="86" t="s">
        <v>213</v>
      </c>
      <c r="C65" s="143">
        <v>2484</v>
      </c>
    </row>
    <row r="66" ht="13.5" customHeight="1" spans="1:3">
      <c r="A66" s="144" t="s">
        <v>214</v>
      </c>
      <c r="B66" s="88" t="s">
        <v>116</v>
      </c>
      <c r="C66" s="145">
        <v>221</v>
      </c>
    </row>
    <row r="67" ht="13.5" customHeight="1" spans="1:3">
      <c r="A67" s="144" t="s">
        <v>215</v>
      </c>
      <c r="B67" s="88" t="s">
        <v>216</v>
      </c>
      <c r="C67" s="145">
        <v>303</v>
      </c>
    </row>
    <row r="68" ht="13.5" customHeight="1" spans="1:3">
      <c r="A68" s="144" t="s">
        <v>217</v>
      </c>
      <c r="B68" s="88" t="s">
        <v>218</v>
      </c>
      <c r="C68" s="145">
        <v>1735</v>
      </c>
    </row>
    <row r="69" ht="13.5" customHeight="1" spans="1:3">
      <c r="A69" s="144" t="s">
        <v>219</v>
      </c>
      <c r="B69" s="88" t="s">
        <v>220</v>
      </c>
      <c r="C69" s="145">
        <v>40</v>
      </c>
    </row>
    <row r="70" ht="13.5" customHeight="1" spans="1:3">
      <c r="A70" s="144" t="s">
        <v>221</v>
      </c>
      <c r="B70" s="88" t="s">
        <v>222</v>
      </c>
      <c r="C70" s="145">
        <v>104</v>
      </c>
    </row>
    <row r="71" ht="13.5" customHeight="1" spans="1:3">
      <c r="A71" s="144" t="s">
        <v>223</v>
      </c>
      <c r="B71" s="88" t="s">
        <v>224</v>
      </c>
      <c r="C71" s="145">
        <v>81</v>
      </c>
    </row>
    <row r="72" ht="13.5" customHeight="1" spans="1:3">
      <c r="A72" s="144" t="s">
        <v>225</v>
      </c>
      <c r="B72" s="86" t="s">
        <v>226</v>
      </c>
      <c r="C72" s="143">
        <v>3169</v>
      </c>
    </row>
    <row r="73" ht="13.5" customHeight="1" spans="1:3">
      <c r="A73" s="144" t="s">
        <v>227</v>
      </c>
      <c r="B73" s="88" t="s">
        <v>116</v>
      </c>
      <c r="C73" s="145">
        <v>2281</v>
      </c>
    </row>
    <row r="74" ht="13.5" customHeight="1" spans="1:3">
      <c r="A74" s="144" t="s">
        <v>228</v>
      </c>
      <c r="B74" s="88" t="s">
        <v>118</v>
      </c>
      <c r="C74" s="145">
        <v>476</v>
      </c>
    </row>
    <row r="75" ht="13.5" customHeight="1" spans="1:3">
      <c r="A75" s="144" t="s">
        <v>229</v>
      </c>
      <c r="B75" s="88" t="s">
        <v>230</v>
      </c>
      <c r="C75" s="145">
        <v>165</v>
      </c>
    </row>
    <row r="76" ht="13.5" customHeight="1" spans="1:3">
      <c r="A76" s="144" t="s">
        <v>231</v>
      </c>
      <c r="B76" s="88" t="s">
        <v>232</v>
      </c>
      <c r="C76" s="145">
        <v>247</v>
      </c>
    </row>
    <row r="77" ht="13.5" customHeight="1" spans="1:3">
      <c r="A77" s="144" t="s">
        <v>233</v>
      </c>
      <c r="B77" s="86" t="s">
        <v>234</v>
      </c>
      <c r="C77" s="143">
        <v>4452</v>
      </c>
    </row>
    <row r="78" ht="13.5" customHeight="1" spans="1:3">
      <c r="A78" s="144" t="s">
        <v>235</v>
      </c>
      <c r="B78" s="88" t="s">
        <v>116</v>
      </c>
      <c r="C78" s="145">
        <v>831</v>
      </c>
    </row>
    <row r="79" ht="13.5" customHeight="1" spans="1:3">
      <c r="A79" s="144" t="s">
        <v>236</v>
      </c>
      <c r="B79" s="88" t="s">
        <v>237</v>
      </c>
      <c r="C79" s="145">
        <v>690</v>
      </c>
    </row>
    <row r="80" ht="13.5" customHeight="1" spans="1:3">
      <c r="A80" s="144" t="s">
        <v>238</v>
      </c>
      <c r="B80" s="88" t="s">
        <v>239</v>
      </c>
      <c r="C80" s="145">
        <v>367</v>
      </c>
    </row>
    <row r="81" ht="13.5" customHeight="1" spans="1:3">
      <c r="A81" s="144" t="s">
        <v>240</v>
      </c>
      <c r="B81" s="88" t="s">
        <v>241</v>
      </c>
      <c r="C81" s="145">
        <v>393</v>
      </c>
    </row>
    <row r="82" ht="13.5" customHeight="1" spans="1:3">
      <c r="A82" s="144" t="s">
        <v>242</v>
      </c>
      <c r="B82" s="88" t="s">
        <v>243</v>
      </c>
      <c r="C82" s="145">
        <v>2171</v>
      </c>
    </row>
    <row r="83" ht="13.5" customHeight="1" spans="1:3">
      <c r="A83" s="144" t="s">
        <v>244</v>
      </c>
      <c r="B83" s="86" t="s">
        <v>245</v>
      </c>
      <c r="C83" s="143">
        <v>1208</v>
      </c>
    </row>
    <row r="84" ht="13.5" customHeight="1" spans="1:3">
      <c r="A84" s="144" t="s">
        <v>246</v>
      </c>
      <c r="B84" s="88" t="s">
        <v>247</v>
      </c>
      <c r="C84" s="145">
        <v>442</v>
      </c>
    </row>
    <row r="85" ht="13.5" customHeight="1" spans="1:3">
      <c r="A85" s="144" t="s">
        <v>248</v>
      </c>
      <c r="B85" s="88" t="s">
        <v>249</v>
      </c>
      <c r="C85" s="145">
        <v>766</v>
      </c>
    </row>
    <row r="86" ht="13.5" customHeight="1" spans="1:3">
      <c r="A86" s="144" t="s">
        <v>250</v>
      </c>
      <c r="B86" s="86" t="s">
        <v>251</v>
      </c>
      <c r="C86" s="143">
        <v>7204</v>
      </c>
    </row>
    <row r="87" ht="13.5" customHeight="1" spans="1:3">
      <c r="A87" s="144" t="s">
        <v>252</v>
      </c>
      <c r="B87" s="88" t="s">
        <v>116</v>
      </c>
      <c r="C87" s="145">
        <v>5955</v>
      </c>
    </row>
    <row r="88" ht="13.5" customHeight="1" spans="1:3">
      <c r="A88" s="144" t="s">
        <v>253</v>
      </c>
      <c r="B88" s="88" t="s">
        <v>118</v>
      </c>
      <c r="C88" s="145">
        <v>128</v>
      </c>
    </row>
    <row r="89" ht="13.5" customHeight="1" spans="1:3">
      <c r="A89" s="144" t="s">
        <v>254</v>
      </c>
      <c r="B89" s="88" t="s">
        <v>255</v>
      </c>
      <c r="C89" s="145">
        <v>344</v>
      </c>
    </row>
    <row r="90" ht="13.5" customHeight="1" spans="1:3">
      <c r="A90" s="144" t="s">
        <v>256</v>
      </c>
      <c r="B90" s="88" t="s">
        <v>257</v>
      </c>
      <c r="C90" s="145">
        <v>239</v>
      </c>
    </row>
    <row r="91" ht="13.5" customHeight="1" spans="1:3">
      <c r="A91" s="144" t="s">
        <v>258</v>
      </c>
      <c r="B91" s="88" t="s">
        <v>259</v>
      </c>
      <c r="C91" s="145">
        <v>28</v>
      </c>
    </row>
    <row r="92" ht="13.5" customHeight="1" spans="1:3">
      <c r="A92" s="144" t="s">
        <v>260</v>
      </c>
      <c r="B92" s="88" t="s">
        <v>261</v>
      </c>
      <c r="C92" s="145">
        <v>510</v>
      </c>
    </row>
    <row r="93" ht="13.5" customHeight="1" spans="1:3">
      <c r="A93" s="144" t="s">
        <v>262</v>
      </c>
      <c r="B93" s="86" t="s">
        <v>263</v>
      </c>
      <c r="C93" s="143">
        <v>203</v>
      </c>
    </row>
    <row r="94" ht="13.5" customHeight="1" spans="1:3">
      <c r="A94" s="144" t="s">
        <v>264</v>
      </c>
      <c r="B94" s="88" t="s">
        <v>265</v>
      </c>
      <c r="C94" s="145">
        <v>110</v>
      </c>
    </row>
    <row r="95" ht="13.5" customHeight="1" spans="1:3">
      <c r="A95" s="144" t="s">
        <v>266</v>
      </c>
      <c r="B95" s="88" t="s">
        <v>267</v>
      </c>
      <c r="C95" s="145">
        <v>93</v>
      </c>
    </row>
    <row r="96" ht="13.5" customHeight="1" spans="1:3">
      <c r="A96" s="144" t="s">
        <v>268</v>
      </c>
      <c r="B96" s="86" t="s">
        <v>269</v>
      </c>
      <c r="C96" s="143">
        <v>14</v>
      </c>
    </row>
    <row r="97" ht="13.5" customHeight="1" spans="1:3">
      <c r="A97" s="144" t="s">
        <v>270</v>
      </c>
      <c r="B97" s="88" t="s">
        <v>271</v>
      </c>
      <c r="C97" s="145">
        <v>14</v>
      </c>
    </row>
    <row r="98" ht="13.5" customHeight="1" spans="1:3">
      <c r="A98" s="144" t="s">
        <v>272</v>
      </c>
      <c r="B98" s="86" t="s">
        <v>273</v>
      </c>
      <c r="C98" s="143">
        <v>828</v>
      </c>
    </row>
    <row r="99" ht="13.5" customHeight="1" spans="1:3">
      <c r="A99" s="144" t="s">
        <v>274</v>
      </c>
      <c r="B99" s="88" t="s">
        <v>116</v>
      </c>
      <c r="C99" s="145">
        <v>90</v>
      </c>
    </row>
    <row r="100" ht="13.5" customHeight="1" spans="1:3">
      <c r="A100" s="144" t="s">
        <v>275</v>
      </c>
      <c r="B100" s="88" t="s">
        <v>118</v>
      </c>
      <c r="C100" s="145">
        <v>1</v>
      </c>
    </row>
    <row r="101" ht="13.5" customHeight="1" spans="1:3">
      <c r="A101" s="144" t="s">
        <v>276</v>
      </c>
      <c r="B101" s="88" t="s">
        <v>277</v>
      </c>
      <c r="C101" s="145">
        <v>698</v>
      </c>
    </row>
    <row r="102" ht="13.5" customHeight="1" spans="1:3">
      <c r="A102" s="144" t="s">
        <v>278</v>
      </c>
      <c r="B102" s="88" t="s">
        <v>279</v>
      </c>
      <c r="C102" s="145">
        <v>39</v>
      </c>
    </row>
    <row r="103" ht="13.5" customHeight="1" spans="1:3">
      <c r="A103" s="144" t="s">
        <v>280</v>
      </c>
      <c r="B103" s="86" t="s">
        <v>281</v>
      </c>
      <c r="C103" s="143">
        <v>151</v>
      </c>
    </row>
    <row r="104" ht="13.5" customHeight="1" spans="1:3">
      <c r="A104" s="144" t="s">
        <v>282</v>
      </c>
      <c r="B104" s="88" t="s">
        <v>116</v>
      </c>
      <c r="C104" s="145">
        <v>67</v>
      </c>
    </row>
    <row r="105" ht="13.5" customHeight="1" spans="1:3">
      <c r="A105" s="144" t="s">
        <v>283</v>
      </c>
      <c r="B105" s="88" t="s">
        <v>284</v>
      </c>
      <c r="C105" s="145">
        <v>84</v>
      </c>
    </row>
    <row r="106" ht="13.5" customHeight="1" spans="1:3">
      <c r="A106" s="144" t="s">
        <v>285</v>
      </c>
      <c r="B106" s="86" t="s">
        <v>286</v>
      </c>
      <c r="C106" s="143">
        <v>640</v>
      </c>
    </row>
    <row r="107" ht="13.5" customHeight="1" spans="1:3">
      <c r="A107" s="144" t="s">
        <v>287</v>
      </c>
      <c r="B107" s="88" t="s">
        <v>116</v>
      </c>
      <c r="C107" s="145">
        <v>381</v>
      </c>
    </row>
    <row r="108" ht="13.5" customHeight="1" spans="1:3">
      <c r="A108" s="144" t="s">
        <v>288</v>
      </c>
      <c r="B108" s="88" t="s">
        <v>118</v>
      </c>
      <c r="C108" s="145">
        <v>73</v>
      </c>
    </row>
    <row r="109" ht="13.5" customHeight="1" spans="1:3">
      <c r="A109" s="144" t="s">
        <v>289</v>
      </c>
      <c r="B109" s="88" t="s">
        <v>290</v>
      </c>
      <c r="C109" s="145">
        <v>182</v>
      </c>
    </row>
    <row r="110" ht="13.5" customHeight="1" spans="1:3">
      <c r="A110" s="144" t="s">
        <v>291</v>
      </c>
      <c r="B110" s="88" t="s">
        <v>292</v>
      </c>
      <c r="C110" s="145">
        <v>4</v>
      </c>
    </row>
    <row r="111" ht="13.5" customHeight="1" spans="1:3">
      <c r="A111" s="144" t="s">
        <v>293</v>
      </c>
      <c r="B111" s="86" t="s">
        <v>294</v>
      </c>
      <c r="C111" s="143">
        <v>372</v>
      </c>
    </row>
    <row r="112" ht="13.5" customHeight="1" spans="1:3">
      <c r="A112" s="144" t="s">
        <v>295</v>
      </c>
      <c r="B112" s="88" t="s">
        <v>116</v>
      </c>
      <c r="C112" s="145">
        <v>213</v>
      </c>
    </row>
    <row r="113" ht="13.5" customHeight="1" spans="1:3">
      <c r="A113" s="144" t="s">
        <v>296</v>
      </c>
      <c r="B113" s="88" t="s">
        <v>118</v>
      </c>
      <c r="C113" s="145">
        <v>156</v>
      </c>
    </row>
    <row r="114" ht="13.5" customHeight="1" spans="1:3">
      <c r="A114" s="144" t="s">
        <v>297</v>
      </c>
      <c r="B114" s="88" t="s">
        <v>298</v>
      </c>
      <c r="C114" s="145">
        <v>3</v>
      </c>
    </row>
    <row r="115" ht="13.5" customHeight="1" spans="1:3">
      <c r="A115" s="144" t="s">
        <v>299</v>
      </c>
      <c r="B115" s="86" t="s">
        <v>300</v>
      </c>
      <c r="C115" s="143">
        <v>2494</v>
      </c>
    </row>
    <row r="116" ht="13.5" customHeight="1" spans="1:3">
      <c r="A116" s="144" t="s">
        <v>301</v>
      </c>
      <c r="B116" s="88" t="s">
        <v>116</v>
      </c>
      <c r="C116" s="145">
        <v>693</v>
      </c>
    </row>
    <row r="117" ht="13.5" customHeight="1" spans="1:3">
      <c r="A117" s="144" t="s">
        <v>302</v>
      </c>
      <c r="B117" s="88" t="s">
        <v>118</v>
      </c>
      <c r="C117" s="145">
        <v>1574</v>
      </c>
    </row>
    <row r="118" ht="13.5" customHeight="1" spans="1:3">
      <c r="A118" s="144" t="s">
        <v>303</v>
      </c>
      <c r="B118" s="88" t="s">
        <v>304</v>
      </c>
      <c r="C118" s="145">
        <v>227</v>
      </c>
    </row>
    <row r="119" ht="13.5" customHeight="1" spans="1:3">
      <c r="A119" s="144" t="s">
        <v>305</v>
      </c>
      <c r="B119" s="86" t="s">
        <v>306</v>
      </c>
      <c r="C119" s="143">
        <v>6022</v>
      </c>
    </row>
    <row r="120" ht="13.5" customHeight="1" spans="1:3">
      <c r="A120" s="144" t="s">
        <v>307</v>
      </c>
      <c r="B120" s="88" t="s">
        <v>116</v>
      </c>
      <c r="C120" s="145">
        <v>958</v>
      </c>
    </row>
    <row r="121" ht="13.5" customHeight="1" spans="1:3">
      <c r="A121" s="144" t="s">
        <v>308</v>
      </c>
      <c r="B121" s="88" t="s">
        <v>118</v>
      </c>
      <c r="C121" s="145">
        <v>247</v>
      </c>
    </row>
    <row r="122" ht="13.5" customHeight="1" spans="1:3">
      <c r="A122" s="144" t="s">
        <v>309</v>
      </c>
      <c r="B122" s="88" t="s">
        <v>310</v>
      </c>
      <c r="C122" s="145">
        <v>4794</v>
      </c>
    </row>
    <row r="123" ht="13.5" customHeight="1" spans="1:3">
      <c r="A123" s="144" t="s">
        <v>311</v>
      </c>
      <c r="B123" s="88" t="s">
        <v>312</v>
      </c>
      <c r="C123" s="145">
        <v>23</v>
      </c>
    </row>
    <row r="124" ht="13.5" customHeight="1" spans="1:3">
      <c r="A124" s="144" t="s">
        <v>313</v>
      </c>
      <c r="B124" s="86" t="s">
        <v>314</v>
      </c>
      <c r="C124" s="143">
        <v>6139</v>
      </c>
    </row>
    <row r="125" ht="13.5" customHeight="1" spans="1:3">
      <c r="A125" s="144" t="s">
        <v>315</v>
      </c>
      <c r="B125" s="88" t="s">
        <v>116</v>
      </c>
      <c r="C125" s="145">
        <v>901</v>
      </c>
    </row>
    <row r="126" ht="13.5" customHeight="1" spans="1:3">
      <c r="A126" s="144" t="s">
        <v>316</v>
      </c>
      <c r="B126" s="88" t="s">
        <v>118</v>
      </c>
      <c r="C126" s="145">
        <v>251</v>
      </c>
    </row>
    <row r="127" ht="13.5" customHeight="1" spans="1:3">
      <c r="A127" s="144" t="s">
        <v>317</v>
      </c>
      <c r="B127" s="88" t="s">
        <v>150</v>
      </c>
      <c r="C127" s="145">
        <v>51</v>
      </c>
    </row>
    <row r="128" ht="13.5" customHeight="1" spans="1:3">
      <c r="A128" s="144" t="s">
        <v>318</v>
      </c>
      <c r="B128" s="88" t="s">
        <v>319</v>
      </c>
      <c r="C128" s="145">
        <v>4936</v>
      </c>
    </row>
    <row r="129" ht="13.5" customHeight="1" spans="1:3">
      <c r="A129" s="144" t="s">
        <v>320</v>
      </c>
      <c r="B129" s="86" t="s">
        <v>321</v>
      </c>
      <c r="C129" s="143">
        <v>3233</v>
      </c>
    </row>
    <row r="130" ht="13.5" customHeight="1" spans="1:3">
      <c r="A130" s="144" t="s">
        <v>322</v>
      </c>
      <c r="B130" s="88" t="s">
        <v>116</v>
      </c>
      <c r="C130" s="145">
        <v>532</v>
      </c>
    </row>
    <row r="131" ht="13.5" customHeight="1" spans="1:3">
      <c r="A131" s="144" t="s">
        <v>323</v>
      </c>
      <c r="B131" s="88" t="s">
        <v>118</v>
      </c>
      <c r="C131" s="145">
        <v>1634</v>
      </c>
    </row>
    <row r="132" ht="13.5" customHeight="1" spans="1:3">
      <c r="A132" s="144" t="s">
        <v>324</v>
      </c>
      <c r="B132" s="88" t="s">
        <v>325</v>
      </c>
      <c r="C132" s="145">
        <v>1067</v>
      </c>
    </row>
    <row r="133" ht="13.5" customHeight="1" spans="1:3">
      <c r="A133" s="144" t="s">
        <v>326</v>
      </c>
      <c r="B133" s="86" t="s">
        <v>327</v>
      </c>
      <c r="C133" s="143">
        <v>704</v>
      </c>
    </row>
    <row r="134" ht="13.5" customHeight="1" spans="1:3">
      <c r="A134" s="144" t="s">
        <v>328</v>
      </c>
      <c r="B134" s="88" t="s">
        <v>116</v>
      </c>
      <c r="C134" s="145">
        <v>288</v>
      </c>
    </row>
    <row r="135" ht="13.5" customHeight="1" spans="1:3">
      <c r="A135" s="144" t="s">
        <v>329</v>
      </c>
      <c r="B135" s="88" t="s">
        <v>330</v>
      </c>
      <c r="C135" s="145">
        <v>416</v>
      </c>
    </row>
    <row r="136" ht="13.5" customHeight="1" spans="1:3">
      <c r="A136" s="144" t="s">
        <v>331</v>
      </c>
      <c r="B136" s="86" t="s">
        <v>332</v>
      </c>
      <c r="C136" s="143">
        <v>18469</v>
      </c>
    </row>
    <row r="137" ht="13.5" customHeight="1" spans="1:3">
      <c r="A137" s="144" t="s">
        <v>333</v>
      </c>
      <c r="B137" s="88" t="s">
        <v>116</v>
      </c>
      <c r="C137" s="145">
        <v>1545</v>
      </c>
    </row>
    <row r="138" ht="13.5" customHeight="1" spans="1:3">
      <c r="A138" s="144" t="s">
        <v>334</v>
      </c>
      <c r="B138" s="88" t="s">
        <v>118</v>
      </c>
      <c r="C138" s="145">
        <v>644</v>
      </c>
    </row>
    <row r="139" ht="13.5" customHeight="1" spans="1:3">
      <c r="A139" s="144" t="s">
        <v>335</v>
      </c>
      <c r="B139" s="88" t="s">
        <v>138</v>
      </c>
      <c r="C139" s="145">
        <v>271</v>
      </c>
    </row>
    <row r="140" ht="13.5" customHeight="1" spans="1:3">
      <c r="A140" s="144" t="s">
        <v>336</v>
      </c>
      <c r="B140" s="88" t="s">
        <v>150</v>
      </c>
      <c r="C140" s="145">
        <v>136</v>
      </c>
    </row>
    <row r="141" ht="13.5" customHeight="1" spans="1:3">
      <c r="A141" s="144" t="s">
        <v>337</v>
      </c>
      <c r="B141" s="88" t="s">
        <v>338</v>
      </c>
      <c r="C141" s="145">
        <v>15873</v>
      </c>
    </row>
    <row r="142" ht="13.5" customHeight="1" spans="1:3">
      <c r="A142" s="144" t="s">
        <v>339</v>
      </c>
      <c r="B142" s="86" t="s">
        <v>340</v>
      </c>
      <c r="C142" s="143">
        <v>9219</v>
      </c>
    </row>
    <row r="143" ht="13.5" customHeight="1" spans="1:3">
      <c r="A143" s="144" t="s">
        <v>341</v>
      </c>
      <c r="B143" s="88" t="s">
        <v>342</v>
      </c>
      <c r="C143" s="145">
        <v>9219</v>
      </c>
    </row>
    <row r="144" ht="13.5" customHeight="1" spans="1:3">
      <c r="A144" s="144" t="s">
        <v>343</v>
      </c>
      <c r="B144" s="86" t="s">
        <v>344</v>
      </c>
      <c r="C144" s="143">
        <v>2620</v>
      </c>
    </row>
    <row r="145" ht="13.5" customHeight="1" spans="1:3">
      <c r="A145" s="144" t="s">
        <v>345</v>
      </c>
      <c r="B145" s="86" t="s">
        <v>346</v>
      </c>
      <c r="C145" s="143">
        <v>1885</v>
      </c>
    </row>
    <row r="146" ht="13.5" customHeight="1" spans="1:3">
      <c r="A146" s="144" t="s">
        <v>347</v>
      </c>
      <c r="B146" s="88" t="s">
        <v>348</v>
      </c>
      <c r="C146" s="145">
        <v>1752</v>
      </c>
    </row>
    <row r="147" ht="13.5" customHeight="1" spans="1:3">
      <c r="A147" s="144" t="s">
        <v>349</v>
      </c>
      <c r="B147" s="88" t="s">
        <v>350</v>
      </c>
      <c r="C147" s="145">
        <v>33</v>
      </c>
    </row>
    <row r="148" ht="13.5" customHeight="1" spans="1:3">
      <c r="A148" s="144" t="s">
        <v>351</v>
      </c>
      <c r="B148" s="88" t="s">
        <v>352</v>
      </c>
      <c r="C148" s="145">
        <v>100</v>
      </c>
    </row>
    <row r="149" ht="13.5" customHeight="1" spans="1:3">
      <c r="A149" s="144" t="s">
        <v>353</v>
      </c>
      <c r="B149" s="86" t="s">
        <v>354</v>
      </c>
      <c r="C149" s="143">
        <v>735</v>
      </c>
    </row>
    <row r="150" ht="13.5" customHeight="1" spans="1:3">
      <c r="A150" s="144" t="s">
        <v>355</v>
      </c>
      <c r="B150" s="88" t="s">
        <v>356</v>
      </c>
      <c r="C150" s="145">
        <v>735</v>
      </c>
    </row>
    <row r="151" ht="13.5" customHeight="1" spans="1:3">
      <c r="A151" s="144" t="s">
        <v>357</v>
      </c>
      <c r="B151" s="86" t="s">
        <v>358</v>
      </c>
      <c r="C151" s="143">
        <v>79831</v>
      </c>
    </row>
    <row r="152" ht="13.5" customHeight="1" spans="1:3">
      <c r="A152" s="144" t="s">
        <v>359</v>
      </c>
      <c r="B152" s="86" t="s">
        <v>360</v>
      </c>
      <c r="C152" s="143">
        <v>3177</v>
      </c>
    </row>
    <row r="153" ht="13.5" customHeight="1" spans="1:3">
      <c r="A153" s="144" t="s">
        <v>361</v>
      </c>
      <c r="B153" s="88" t="s">
        <v>362</v>
      </c>
      <c r="C153" s="145">
        <v>128</v>
      </c>
    </row>
    <row r="154" ht="13.5" customHeight="1" spans="1:3">
      <c r="A154" s="144" t="s">
        <v>363</v>
      </c>
      <c r="B154" s="88" t="s">
        <v>364</v>
      </c>
      <c r="C154" s="145">
        <v>3049</v>
      </c>
    </row>
    <row r="155" ht="13.5" customHeight="1" spans="1:3">
      <c r="A155" s="144" t="s">
        <v>365</v>
      </c>
      <c r="B155" s="86" t="s">
        <v>366</v>
      </c>
      <c r="C155" s="143">
        <v>61385</v>
      </c>
    </row>
    <row r="156" ht="13.5" customHeight="1" spans="1:3">
      <c r="A156" s="144" t="s">
        <v>367</v>
      </c>
      <c r="B156" s="88" t="s">
        <v>116</v>
      </c>
      <c r="C156" s="145">
        <v>33686</v>
      </c>
    </row>
    <row r="157" ht="13.5" customHeight="1" spans="1:3">
      <c r="A157" s="144" t="s">
        <v>368</v>
      </c>
      <c r="B157" s="88" t="s">
        <v>118</v>
      </c>
      <c r="C157" s="145">
        <v>9345</v>
      </c>
    </row>
    <row r="158" ht="13.5" customHeight="1" spans="1:3">
      <c r="A158" s="144" t="s">
        <v>369</v>
      </c>
      <c r="B158" s="88" t="s">
        <v>370</v>
      </c>
      <c r="C158" s="145">
        <v>4259</v>
      </c>
    </row>
    <row r="159" ht="13.5" customHeight="1" spans="1:3">
      <c r="A159" s="144" t="s">
        <v>371</v>
      </c>
      <c r="B159" s="88" t="s">
        <v>372</v>
      </c>
      <c r="C159" s="145">
        <v>114</v>
      </c>
    </row>
    <row r="160" ht="13.5" customHeight="1" spans="1:3">
      <c r="A160" s="144" t="s">
        <v>373</v>
      </c>
      <c r="B160" s="88" t="s">
        <v>374</v>
      </c>
      <c r="C160" s="145">
        <v>624</v>
      </c>
    </row>
    <row r="161" ht="13.5" customHeight="1" spans="1:3">
      <c r="A161" s="144" t="s">
        <v>375</v>
      </c>
      <c r="B161" s="88" t="s">
        <v>376</v>
      </c>
      <c r="C161" s="145">
        <v>231</v>
      </c>
    </row>
    <row r="162" ht="13.5" customHeight="1" spans="1:3">
      <c r="A162" s="144" t="s">
        <v>377</v>
      </c>
      <c r="B162" s="88" t="s">
        <v>378</v>
      </c>
      <c r="C162" s="145">
        <v>336</v>
      </c>
    </row>
    <row r="163" ht="13.5" customHeight="1" spans="1:3">
      <c r="A163" s="144" t="s">
        <v>379</v>
      </c>
      <c r="B163" s="88" t="s">
        <v>380</v>
      </c>
      <c r="C163" s="145">
        <v>3802</v>
      </c>
    </row>
    <row r="164" ht="13.5" customHeight="1" spans="1:3">
      <c r="A164" s="144" t="s">
        <v>381</v>
      </c>
      <c r="B164" s="88" t="s">
        <v>382</v>
      </c>
      <c r="C164" s="145">
        <v>20</v>
      </c>
    </row>
    <row r="165" ht="13.5" customHeight="1" spans="1:3">
      <c r="A165" s="144" t="s">
        <v>383</v>
      </c>
      <c r="B165" s="88" t="s">
        <v>384</v>
      </c>
      <c r="C165" s="145">
        <v>57</v>
      </c>
    </row>
    <row r="166" ht="13.5" customHeight="1" spans="1:3">
      <c r="A166" s="144" t="s">
        <v>385</v>
      </c>
      <c r="B166" s="88" t="s">
        <v>386</v>
      </c>
      <c r="C166" s="145">
        <v>50</v>
      </c>
    </row>
    <row r="167" ht="13.5" customHeight="1" spans="1:3">
      <c r="A167" s="144" t="s">
        <v>387</v>
      </c>
      <c r="B167" s="88" t="s">
        <v>388</v>
      </c>
      <c r="C167" s="145">
        <v>532</v>
      </c>
    </row>
    <row r="168" ht="13.5" customHeight="1" spans="1:3">
      <c r="A168" s="144" t="s">
        <v>389</v>
      </c>
      <c r="B168" s="88" t="s">
        <v>390</v>
      </c>
      <c r="C168" s="145">
        <v>29</v>
      </c>
    </row>
    <row r="169" ht="13.5" customHeight="1" spans="1:3">
      <c r="A169" s="144" t="s">
        <v>391</v>
      </c>
      <c r="B169" s="88" t="s">
        <v>188</v>
      </c>
      <c r="C169" s="145">
        <v>4941</v>
      </c>
    </row>
    <row r="170" ht="13.5" customHeight="1" spans="1:3">
      <c r="A170" s="144" t="s">
        <v>392</v>
      </c>
      <c r="B170" s="88" t="s">
        <v>393</v>
      </c>
      <c r="C170" s="145">
        <v>3359</v>
      </c>
    </row>
    <row r="171" ht="13.5" customHeight="1" spans="1:3">
      <c r="A171" s="144" t="s">
        <v>394</v>
      </c>
      <c r="B171" s="86" t="s">
        <v>395</v>
      </c>
      <c r="C171" s="143">
        <v>56</v>
      </c>
    </row>
    <row r="172" ht="13.5" customHeight="1" spans="1:3">
      <c r="A172" s="144" t="s">
        <v>396</v>
      </c>
      <c r="B172" s="88" t="s">
        <v>118</v>
      </c>
      <c r="C172" s="145">
        <v>36</v>
      </c>
    </row>
    <row r="173" ht="13.5" customHeight="1" spans="1:3">
      <c r="A173" s="144" t="s">
        <v>397</v>
      </c>
      <c r="B173" s="88" t="s">
        <v>398</v>
      </c>
      <c r="C173" s="145">
        <v>20</v>
      </c>
    </row>
    <row r="174" ht="13.5" customHeight="1" spans="1:3">
      <c r="A174" s="144" t="s">
        <v>399</v>
      </c>
      <c r="B174" s="86" t="s">
        <v>400</v>
      </c>
      <c r="C174" s="143">
        <v>2122</v>
      </c>
    </row>
    <row r="175" ht="13.5" customHeight="1" spans="1:3">
      <c r="A175" s="144" t="s">
        <v>401</v>
      </c>
      <c r="B175" s="88" t="s">
        <v>116</v>
      </c>
      <c r="C175" s="145">
        <v>1628</v>
      </c>
    </row>
    <row r="176" ht="13.5" customHeight="1" spans="1:3">
      <c r="A176" s="144" t="s">
        <v>402</v>
      </c>
      <c r="B176" s="88" t="s">
        <v>118</v>
      </c>
      <c r="C176" s="145">
        <v>464</v>
      </c>
    </row>
    <row r="177" ht="13.5" customHeight="1" spans="1:3">
      <c r="A177" s="144" t="s">
        <v>403</v>
      </c>
      <c r="B177" s="88" t="s">
        <v>404</v>
      </c>
      <c r="C177" s="145">
        <v>5</v>
      </c>
    </row>
    <row r="178" ht="13.5" customHeight="1" spans="1:3">
      <c r="A178" s="144" t="s">
        <v>405</v>
      </c>
      <c r="B178" s="88" t="s">
        <v>406</v>
      </c>
      <c r="C178" s="145">
        <v>25</v>
      </c>
    </row>
    <row r="179" ht="13.5" customHeight="1" spans="1:3">
      <c r="A179" s="144" t="s">
        <v>407</v>
      </c>
      <c r="B179" s="86" t="s">
        <v>408</v>
      </c>
      <c r="C179" s="143">
        <v>2960</v>
      </c>
    </row>
    <row r="180" ht="13.5" customHeight="1" spans="1:3">
      <c r="A180" s="144" t="s">
        <v>409</v>
      </c>
      <c r="B180" s="88" t="s">
        <v>116</v>
      </c>
      <c r="C180" s="145">
        <v>2645</v>
      </c>
    </row>
    <row r="181" ht="13.5" customHeight="1" spans="1:3">
      <c r="A181" s="144" t="s">
        <v>410</v>
      </c>
      <c r="B181" s="88" t="s">
        <v>118</v>
      </c>
      <c r="C181" s="145">
        <v>20</v>
      </c>
    </row>
    <row r="182" ht="13.5" customHeight="1" spans="1:3">
      <c r="A182" s="144" t="s">
        <v>411</v>
      </c>
      <c r="B182" s="88" t="s">
        <v>412</v>
      </c>
      <c r="C182" s="145">
        <v>95</v>
      </c>
    </row>
    <row r="183" ht="13.5" customHeight="1" spans="1:3">
      <c r="A183" s="144" t="s">
        <v>413</v>
      </c>
      <c r="B183" s="88" t="s">
        <v>414</v>
      </c>
      <c r="C183" s="145">
        <v>200</v>
      </c>
    </row>
    <row r="184" ht="13.5" customHeight="1" spans="1:3">
      <c r="A184" s="144" t="s">
        <v>415</v>
      </c>
      <c r="B184" s="86" t="s">
        <v>416</v>
      </c>
      <c r="C184" s="143">
        <v>3464</v>
      </c>
    </row>
    <row r="185" ht="13.5" customHeight="1" spans="1:3">
      <c r="A185" s="144" t="s">
        <v>417</v>
      </c>
      <c r="B185" s="88" t="s">
        <v>116</v>
      </c>
      <c r="C185" s="145">
        <v>2110</v>
      </c>
    </row>
    <row r="186" ht="13.5" customHeight="1" spans="1:3">
      <c r="A186" s="144" t="s">
        <v>418</v>
      </c>
      <c r="B186" s="88" t="s">
        <v>118</v>
      </c>
      <c r="C186" s="145">
        <v>20</v>
      </c>
    </row>
    <row r="187" ht="13.5" customHeight="1" spans="1:3">
      <c r="A187" s="144" t="s">
        <v>419</v>
      </c>
      <c r="B187" s="88" t="s">
        <v>420</v>
      </c>
      <c r="C187" s="145">
        <v>332</v>
      </c>
    </row>
    <row r="188" ht="13.5" customHeight="1" spans="1:3">
      <c r="A188" s="144" t="s">
        <v>421</v>
      </c>
      <c r="B188" s="88" t="s">
        <v>422</v>
      </c>
      <c r="C188" s="145">
        <v>280</v>
      </c>
    </row>
    <row r="189" ht="13.5" customHeight="1" spans="1:3">
      <c r="A189" s="144" t="s">
        <v>423</v>
      </c>
      <c r="B189" s="88" t="s">
        <v>424</v>
      </c>
      <c r="C189" s="145">
        <v>102</v>
      </c>
    </row>
    <row r="190" ht="13.5" customHeight="1" spans="1:3">
      <c r="A190" s="144" t="s">
        <v>425</v>
      </c>
      <c r="B190" s="88" t="s">
        <v>426</v>
      </c>
      <c r="C190" s="145">
        <v>136</v>
      </c>
    </row>
    <row r="191" ht="13.5" customHeight="1" spans="1:3">
      <c r="A191" s="144" t="s">
        <v>427</v>
      </c>
      <c r="B191" s="88" t="s">
        <v>150</v>
      </c>
      <c r="C191" s="145">
        <v>284</v>
      </c>
    </row>
    <row r="192" ht="13.5" customHeight="1" spans="1:3">
      <c r="A192" s="144" t="s">
        <v>428</v>
      </c>
      <c r="B192" s="88" t="s">
        <v>429</v>
      </c>
      <c r="C192" s="145">
        <v>200</v>
      </c>
    </row>
    <row r="193" ht="13.5" customHeight="1" spans="1:3">
      <c r="A193" s="144" t="s">
        <v>430</v>
      </c>
      <c r="B193" s="86" t="s">
        <v>431</v>
      </c>
      <c r="C193" s="143">
        <v>6667</v>
      </c>
    </row>
    <row r="194" ht="13.5" customHeight="1" spans="1:3">
      <c r="A194" s="144" t="s">
        <v>432</v>
      </c>
      <c r="B194" s="88" t="s">
        <v>433</v>
      </c>
      <c r="C194" s="145">
        <v>6667</v>
      </c>
    </row>
    <row r="195" ht="13.5" customHeight="1" spans="1:3">
      <c r="A195" s="144" t="s">
        <v>434</v>
      </c>
      <c r="B195" s="86" t="s">
        <v>435</v>
      </c>
      <c r="C195" s="143">
        <v>219240</v>
      </c>
    </row>
    <row r="196" ht="13.5" customHeight="1" spans="1:3">
      <c r="A196" s="144" t="s">
        <v>436</v>
      </c>
      <c r="B196" s="86" t="s">
        <v>437</v>
      </c>
      <c r="C196" s="143">
        <v>4641</v>
      </c>
    </row>
    <row r="197" ht="13.5" customHeight="1" spans="1:3">
      <c r="A197" s="144" t="s">
        <v>438</v>
      </c>
      <c r="B197" s="88" t="s">
        <v>116</v>
      </c>
      <c r="C197" s="145">
        <v>717</v>
      </c>
    </row>
    <row r="198" ht="13.5" customHeight="1" spans="1:3">
      <c r="A198" s="144" t="s">
        <v>439</v>
      </c>
      <c r="B198" s="88" t="s">
        <v>440</v>
      </c>
      <c r="C198" s="145">
        <v>3924</v>
      </c>
    </row>
    <row r="199" ht="13.5" customHeight="1" spans="1:3">
      <c r="A199" s="144" t="s">
        <v>441</v>
      </c>
      <c r="B199" s="86" t="s">
        <v>442</v>
      </c>
      <c r="C199" s="143">
        <v>153732</v>
      </c>
    </row>
    <row r="200" ht="13.5" customHeight="1" spans="1:3">
      <c r="A200" s="144" t="s">
        <v>443</v>
      </c>
      <c r="B200" s="88" t="s">
        <v>444</v>
      </c>
      <c r="C200" s="145">
        <v>9666</v>
      </c>
    </row>
    <row r="201" ht="13.5" customHeight="1" spans="1:3">
      <c r="A201" s="144" t="s">
        <v>445</v>
      </c>
      <c r="B201" s="88" t="s">
        <v>446</v>
      </c>
      <c r="C201" s="145">
        <v>46342</v>
      </c>
    </row>
    <row r="202" ht="13.5" customHeight="1" spans="1:3">
      <c r="A202" s="144" t="s">
        <v>447</v>
      </c>
      <c r="B202" s="88" t="s">
        <v>448</v>
      </c>
      <c r="C202" s="145">
        <v>44270</v>
      </c>
    </row>
    <row r="203" ht="13.5" customHeight="1" spans="1:3">
      <c r="A203" s="144" t="s">
        <v>449</v>
      </c>
      <c r="B203" s="88" t="s">
        <v>450</v>
      </c>
      <c r="C203" s="145">
        <v>20801</v>
      </c>
    </row>
    <row r="204" ht="13.5" customHeight="1" spans="1:3">
      <c r="A204" s="144" t="s">
        <v>451</v>
      </c>
      <c r="B204" s="88" t="s">
        <v>452</v>
      </c>
      <c r="C204" s="145">
        <v>32653</v>
      </c>
    </row>
    <row r="205" ht="13.5" customHeight="1" spans="1:3">
      <c r="A205" s="144" t="s">
        <v>453</v>
      </c>
      <c r="B205" s="86" t="s">
        <v>454</v>
      </c>
      <c r="C205" s="143">
        <v>6199</v>
      </c>
    </row>
    <row r="206" ht="13.5" customHeight="1" spans="1:3">
      <c r="A206" s="144" t="s">
        <v>455</v>
      </c>
      <c r="B206" s="88" t="s">
        <v>456</v>
      </c>
      <c r="C206" s="145">
        <v>5319</v>
      </c>
    </row>
    <row r="207" ht="13.5" customHeight="1" spans="1:3">
      <c r="A207" s="144" t="s">
        <v>457</v>
      </c>
      <c r="B207" s="88" t="s">
        <v>458</v>
      </c>
      <c r="C207" s="145">
        <v>304</v>
      </c>
    </row>
    <row r="208" ht="13.5" customHeight="1" spans="1:3">
      <c r="A208" s="144" t="s">
        <v>459</v>
      </c>
      <c r="B208" s="88" t="s">
        <v>460</v>
      </c>
      <c r="C208" s="145">
        <v>4</v>
      </c>
    </row>
    <row r="209" ht="13.5" customHeight="1" spans="1:3">
      <c r="A209" s="144" t="s">
        <v>461</v>
      </c>
      <c r="B209" s="88" t="s">
        <v>462</v>
      </c>
      <c r="C209" s="145">
        <v>572</v>
      </c>
    </row>
    <row r="210" ht="13.5" customHeight="1" spans="1:3">
      <c r="A210" s="144" t="s">
        <v>463</v>
      </c>
      <c r="B210" s="86" t="s">
        <v>464</v>
      </c>
      <c r="C210" s="143">
        <v>175</v>
      </c>
    </row>
    <row r="211" ht="13.5" customHeight="1" spans="1:3">
      <c r="A211" s="144" t="s">
        <v>465</v>
      </c>
      <c r="B211" s="88" t="s">
        <v>466</v>
      </c>
      <c r="C211" s="145">
        <v>175</v>
      </c>
    </row>
    <row r="212" ht="13.5" customHeight="1" spans="1:3">
      <c r="A212" s="144" t="s">
        <v>467</v>
      </c>
      <c r="B212" s="86" t="s">
        <v>468</v>
      </c>
      <c r="C212" s="143">
        <v>868</v>
      </c>
    </row>
    <row r="213" ht="13.5" customHeight="1" spans="1:3">
      <c r="A213" s="144" t="s">
        <v>469</v>
      </c>
      <c r="B213" s="88" t="s">
        <v>470</v>
      </c>
      <c r="C213" s="145">
        <v>353</v>
      </c>
    </row>
    <row r="214" ht="13.5" customHeight="1" spans="1:3">
      <c r="A214" s="144" t="s">
        <v>471</v>
      </c>
      <c r="B214" s="88" t="s">
        <v>472</v>
      </c>
      <c r="C214" s="145">
        <v>515</v>
      </c>
    </row>
    <row r="215" ht="13.5" customHeight="1" spans="1:3">
      <c r="A215" s="144" t="s">
        <v>473</v>
      </c>
      <c r="B215" s="86" t="s">
        <v>474</v>
      </c>
      <c r="C215" s="143">
        <v>6515</v>
      </c>
    </row>
    <row r="216" ht="13.5" customHeight="1" spans="1:3">
      <c r="A216" s="144" t="s">
        <v>475</v>
      </c>
      <c r="B216" s="88" t="s">
        <v>476</v>
      </c>
      <c r="C216" s="145">
        <v>6485</v>
      </c>
    </row>
    <row r="217" ht="13.5" customHeight="1" spans="1:3">
      <c r="A217" s="144" t="s">
        <v>477</v>
      </c>
      <c r="B217" s="88" t="s">
        <v>478</v>
      </c>
      <c r="C217" s="145">
        <v>30</v>
      </c>
    </row>
    <row r="218" ht="13.5" customHeight="1" spans="1:3">
      <c r="A218" s="144" t="s">
        <v>479</v>
      </c>
      <c r="B218" s="86" t="s">
        <v>480</v>
      </c>
      <c r="C218" s="143">
        <v>42035</v>
      </c>
    </row>
    <row r="219" ht="13.5" customHeight="1" spans="1:3">
      <c r="A219" s="144" t="s">
        <v>481</v>
      </c>
      <c r="B219" s="88" t="s">
        <v>482</v>
      </c>
      <c r="C219" s="145">
        <v>3125</v>
      </c>
    </row>
    <row r="220" ht="13.5" customHeight="1" spans="1:3">
      <c r="A220" s="144" t="s">
        <v>483</v>
      </c>
      <c r="B220" s="88" t="s">
        <v>484</v>
      </c>
      <c r="C220" s="145">
        <v>38910</v>
      </c>
    </row>
    <row r="221" ht="13.5" customHeight="1" spans="1:3">
      <c r="A221" s="144" t="s">
        <v>485</v>
      </c>
      <c r="B221" s="86" t="s">
        <v>486</v>
      </c>
      <c r="C221" s="143">
        <v>5075</v>
      </c>
    </row>
    <row r="222" ht="13.5" customHeight="1" spans="1:3">
      <c r="A222" s="144" t="s">
        <v>487</v>
      </c>
      <c r="B222" s="88" t="s">
        <v>488</v>
      </c>
      <c r="C222" s="145">
        <v>5075</v>
      </c>
    </row>
    <row r="223" ht="13.5" customHeight="1" spans="1:3">
      <c r="A223" s="144" t="s">
        <v>489</v>
      </c>
      <c r="B223" s="86" t="s">
        <v>490</v>
      </c>
      <c r="C223" s="143">
        <v>39357</v>
      </c>
    </row>
    <row r="224" ht="13.5" customHeight="1" spans="1:3">
      <c r="A224" s="144" t="s">
        <v>491</v>
      </c>
      <c r="B224" s="86" t="s">
        <v>492</v>
      </c>
      <c r="C224" s="143">
        <v>503</v>
      </c>
    </row>
    <row r="225" ht="13.5" customHeight="1" spans="1:3">
      <c r="A225" s="144" t="s">
        <v>493</v>
      </c>
      <c r="B225" s="88" t="s">
        <v>116</v>
      </c>
      <c r="C225" s="145">
        <v>503</v>
      </c>
    </row>
    <row r="226" ht="13.5" customHeight="1" spans="1:3">
      <c r="A226" s="144" t="s">
        <v>494</v>
      </c>
      <c r="B226" s="86" t="s">
        <v>495</v>
      </c>
      <c r="C226" s="143">
        <v>55</v>
      </c>
    </row>
    <row r="227" ht="13.5" customHeight="1" spans="1:3">
      <c r="A227" s="144" t="s">
        <v>496</v>
      </c>
      <c r="B227" s="88" t="s">
        <v>497</v>
      </c>
      <c r="C227" s="145">
        <v>55</v>
      </c>
    </row>
    <row r="228" ht="13.5" customHeight="1" spans="1:3">
      <c r="A228" s="144" t="s">
        <v>498</v>
      </c>
      <c r="B228" s="86" t="s">
        <v>499</v>
      </c>
      <c r="C228" s="143">
        <v>15</v>
      </c>
    </row>
    <row r="229" ht="13.5" customHeight="1" spans="1:3">
      <c r="A229" s="144" t="s">
        <v>500</v>
      </c>
      <c r="B229" s="88" t="s">
        <v>501</v>
      </c>
      <c r="C229" s="145">
        <v>15</v>
      </c>
    </row>
    <row r="230" ht="13.5" customHeight="1" spans="1:3">
      <c r="A230" s="144" t="s">
        <v>502</v>
      </c>
      <c r="B230" s="86" t="s">
        <v>503</v>
      </c>
      <c r="C230" s="143">
        <v>32457</v>
      </c>
    </row>
    <row r="231" ht="13.5" customHeight="1" spans="1:3">
      <c r="A231" s="144" t="s">
        <v>504</v>
      </c>
      <c r="B231" s="88" t="s">
        <v>505</v>
      </c>
      <c r="C231" s="145">
        <v>16314</v>
      </c>
    </row>
    <row r="232" ht="13.5" customHeight="1" spans="1:3">
      <c r="A232" s="144" t="s">
        <v>506</v>
      </c>
      <c r="B232" s="88" t="s">
        <v>507</v>
      </c>
      <c r="C232" s="145">
        <v>13835</v>
      </c>
    </row>
    <row r="233" ht="13.5" customHeight="1" spans="1:3">
      <c r="A233" s="144" t="s">
        <v>508</v>
      </c>
      <c r="B233" s="88" t="s">
        <v>509</v>
      </c>
      <c r="C233" s="145">
        <v>1175</v>
      </c>
    </row>
    <row r="234" ht="13.5" customHeight="1" spans="1:3">
      <c r="A234" s="144" t="s">
        <v>510</v>
      </c>
      <c r="B234" s="88" t="s">
        <v>511</v>
      </c>
      <c r="C234" s="145">
        <v>1133</v>
      </c>
    </row>
    <row r="235" ht="13.5" customHeight="1" spans="1:3">
      <c r="A235" s="144" t="s">
        <v>512</v>
      </c>
      <c r="B235" s="86" t="s">
        <v>513</v>
      </c>
      <c r="C235" s="143">
        <v>3</v>
      </c>
    </row>
    <row r="236" ht="13.5" customHeight="1" spans="1:3">
      <c r="A236" s="144" t="s">
        <v>514</v>
      </c>
      <c r="B236" s="88" t="s">
        <v>515</v>
      </c>
      <c r="C236" s="145">
        <v>3</v>
      </c>
    </row>
    <row r="237" ht="13.5" customHeight="1" spans="1:3">
      <c r="A237" s="144" t="s">
        <v>516</v>
      </c>
      <c r="B237" s="86" t="s">
        <v>517</v>
      </c>
      <c r="C237" s="143">
        <v>403</v>
      </c>
    </row>
    <row r="238" ht="13.5" customHeight="1" spans="1:3">
      <c r="A238" s="144" t="s">
        <v>518</v>
      </c>
      <c r="B238" s="88" t="s">
        <v>519</v>
      </c>
      <c r="C238" s="145">
        <v>232</v>
      </c>
    </row>
    <row r="239" ht="13.5" customHeight="1" spans="1:3">
      <c r="A239" s="144" t="s">
        <v>520</v>
      </c>
      <c r="B239" s="88" t="s">
        <v>521</v>
      </c>
      <c r="C239" s="145">
        <v>89</v>
      </c>
    </row>
    <row r="240" ht="13.5" customHeight="1" spans="1:3">
      <c r="A240" s="144" t="s">
        <v>522</v>
      </c>
      <c r="B240" s="88" t="s">
        <v>523</v>
      </c>
      <c r="C240" s="145">
        <v>40</v>
      </c>
    </row>
    <row r="241" ht="13.5" customHeight="1" spans="1:3">
      <c r="A241" s="144" t="s">
        <v>524</v>
      </c>
      <c r="B241" s="88" t="s">
        <v>525</v>
      </c>
      <c r="C241" s="145">
        <v>42</v>
      </c>
    </row>
    <row r="242" ht="13.5" customHeight="1" spans="1:3">
      <c r="A242" s="144" t="s">
        <v>526</v>
      </c>
      <c r="B242" s="86" t="s">
        <v>527</v>
      </c>
      <c r="C242" s="143">
        <v>65</v>
      </c>
    </row>
    <row r="243" ht="13.5" customHeight="1" spans="1:3">
      <c r="A243" s="144" t="s">
        <v>528</v>
      </c>
      <c r="B243" s="88" t="s">
        <v>529</v>
      </c>
      <c r="C243" s="145">
        <v>65</v>
      </c>
    </row>
    <row r="244" ht="13.5" customHeight="1" spans="1:3">
      <c r="A244" s="144" t="s">
        <v>530</v>
      </c>
      <c r="B244" s="86" t="s">
        <v>531</v>
      </c>
      <c r="C244" s="143">
        <v>180</v>
      </c>
    </row>
    <row r="245" ht="13.5" customHeight="1" spans="1:3">
      <c r="A245" s="144" t="s">
        <v>532</v>
      </c>
      <c r="B245" s="88" t="s">
        <v>533</v>
      </c>
      <c r="C245" s="145">
        <v>180</v>
      </c>
    </row>
    <row r="246" ht="13.5" customHeight="1" spans="1:3">
      <c r="A246" s="144" t="s">
        <v>534</v>
      </c>
      <c r="B246" s="86" t="s">
        <v>535</v>
      </c>
      <c r="C246" s="143">
        <v>5676</v>
      </c>
    </row>
    <row r="247" ht="13.5" customHeight="1" spans="1:3">
      <c r="A247" s="144" t="s">
        <v>536</v>
      </c>
      <c r="B247" s="88" t="s">
        <v>537</v>
      </c>
      <c r="C247" s="145">
        <v>395</v>
      </c>
    </row>
    <row r="248" ht="13.5" customHeight="1" spans="1:3">
      <c r="A248" s="144" t="s">
        <v>538</v>
      </c>
      <c r="B248" s="88" t="s">
        <v>539</v>
      </c>
      <c r="C248" s="145">
        <v>5281</v>
      </c>
    </row>
    <row r="249" ht="13.5" customHeight="1" spans="1:3">
      <c r="A249" s="144" t="s">
        <v>540</v>
      </c>
      <c r="B249" s="86" t="s">
        <v>541</v>
      </c>
      <c r="C249" s="143">
        <v>20834</v>
      </c>
    </row>
    <row r="250" ht="13.5" customHeight="1" spans="1:3">
      <c r="A250" s="144" t="s">
        <v>542</v>
      </c>
      <c r="B250" s="86" t="s">
        <v>543</v>
      </c>
      <c r="C250" s="143">
        <v>15125</v>
      </c>
    </row>
    <row r="251" ht="13.5" customHeight="1" spans="1:3">
      <c r="A251" s="144" t="s">
        <v>544</v>
      </c>
      <c r="B251" s="88" t="s">
        <v>116</v>
      </c>
      <c r="C251" s="145">
        <v>472</v>
      </c>
    </row>
    <row r="252" ht="13.5" customHeight="1" spans="1:3">
      <c r="A252" s="144" t="s">
        <v>545</v>
      </c>
      <c r="B252" s="88" t="s">
        <v>118</v>
      </c>
      <c r="C252" s="145">
        <v>600</v>
      </c>
    </row>
    <row r="253" ht="13.5" customHeight="1" spans="1:3">
      <c r="A253" s="144" t="s">
        <v>546</v>
      </c>
      <c r="B253" s="88" t="s">
        <v>138</v>
      </c>
      <c r="C253" s="145">
        <v>109</v>
      </c>
    </row>
    <row r="254" ht="13.5" customHeight="1" spans="1:3">
      <c r="A254" s="144" t="s">
        <v>547</v>
      </c>
      <c r="B254" s="88" t="s">
        <v>548</v>
      </c>
      <c r="C254" s="145">
        <v>783</v>
      </c>
    </row>
    <row r="255" ht="13.5" customHeight="1" spans="1:3">
      <c r="A255" s="144" t="s">
        <v>549</v>
      </c>
      <c r="B255" s="88" t="s">
        <v>550</v>
      </c>
      <c r="C255" s="145">
        <v>44</v>
      </c>
    </row>
    <row r="256" ht="13.5" customHeight="1" spans="1:3">
      <c r="A256" s="144" t="s">
        <v>551</v>
      </c>
      <c r="B256" s="88" t="s">
        <v>552</v>
      </c>
      <c r="C256" s="145">
        <v>10</v>
      </c>
    </row>
    <row r="257" ht="13.5" customHeight="1" spans="1:3">
      <c r="A257" s="144" t="s">
        <v>553</v>
      </c>
      <c r="B257" s="88" t="s">
        <v>554</v>
      </c>
      <c r="C257" s="145">
        <v>2525</v>
      </c>
    </row>
    <row r="258" ht="13.5" customHeight="1" spans="1:3">
      <c r="A258" s="144" t="s">
        <v>555</v>
      </c>
      <c r="B258" s="88" t="s">
        <v>556</v>
      </c>
      <c r="C258" s="145">
        <v>14</v>
      </c>
    </row>
    <row r="259" ht="13.5" customHeight="1" spans="1:3">
      <c r="A259" s="144" t="s">
        <v>557</v>
      </c>
      <c r="B259" s="88" t="s">
        <v>558</v>
      </c>
      <c r="C259" s="145">
        <v>208</v>
      </c>
    </row>
    <row r="260" ht="13.5" customHeight="1" spans="1:3">
      <c r="A260" s="144" t="s">
        <v>559</v>
      </c>
      <c r="B260" s="88" t="s">
        <v>560</v>
      </c>
      <c r="C260" s="145">
        <v>10360</v>
      </c>
    </row>
    <row r="261" ht="13.5" customHeight="1" spans="1:3">
      <c r="A261" s="144" t="s">
        <v>561</v>
      </c>
      <c r="B261" s="86" t="s">
        <v>562</v>
      </c>
      <c r="C261" s="143">
        <v>3291</v>
      </c>
    </row>
    <row r="262" ht="13.5" customHeight="1" spans="1:3">
      <c r="A262" s="144" t="s">
        <v>563</v>
      </c>
      <c r="B262" s="88" t="s">
        <v>564</v>
      </c>
      <c r="C262" s="145">
        <v>1410</v>
      </c>
    </row>
    <row r="263" ht="13.5" customHeight="1" spans="1:3">
      <c r="A263" s="144" t="s">
        <v>565</v>
      </c>
      <c r="B263" s="88" t="s">
        <v>566</v>
      </c>
      <c r="C263" s="145">
        <v>1209</v>
      </c>
    </row>
    <row r="264" ht="13.5" customHeight="1" spans="1:3">
      <c r="A264" s="144" t="s">
        <v>567</v>
      </c>
      <c r="B264" s="88" t="s">
        <v>568</v>
      </c>
      <c r="C264" s="145">
        <v>217</v>
      </c>
    </row>
    <row r="265" ht="13.5" customHeight="1" spans="1:3">
      <c r="A265" s="144" t="s">
        <v>569</v>
      </c>
      <c r="B265" s="88" t="s">
        <v>570</v>
      </c>
      <c r="C265" s="145">
        <v>455</v>
      </c>
    </row>
    <row r="266" ht="13.5" customHeight="1" spans="1:3">
      <c r="A266" s="144" t="s">
        <v>571</v>
      </c>
      <c r="B266" s="86" t="s">
        <v>572</v>
      </c>
      <c r="C266" s="143">
        <v>634</v>
      </c>
    </row>
    <row r="267" ht="13.5" customHeight="1" spans="1:3">
      <c r="A267" s="144" t="s">
        <v>573</v>
      </c>
      <c r="B267" s="88" t="s">
        <v>118</v>
      </c>
      <c r="C267" s="145">
        <v>2</v>
      </c>
    </row>
    <row r="268" ht="13.5" customHeight="1" spans="1:3">
      <c r="A268" s="144" t="s">
        <v>574</v>
      </c>
      <c r="B268" s="88" t="s">
        <v>575</v>
      </c>
      <c r="C268" s="145">
        <v>172</v>
      </c>
    </row>
    <row r="269" ht="13.5" customHeight="1" spans="1:3">
      <c r="A269" s="144" t="s">
        <v>576</v>
      </c>
      <c r="B269" s="88" t="s">
        <v>577</v>
      </c>
      <c r="C269" s="145">
        <v>17</v>
      </c>
    </row>
    <row r="270" ht="13.5" customHeight="1" spans="1:3">
      <c r="A270" s="144" t="s">
        <v>578</v>
      </c>
      <c r="B270" s="88" t="s">
        <v>579</v>
      </c>
      <c r="C270" s="145">
        <v>423</v>
      </c>
    </row>
    <row r="271" ht="13.5" customHeight="1" spans="1:3">
      <c r="A271" s="144" t="s">
        <v>580</v>
      </c>
      <c r="B271" s="88" t="s">
        <v>581</v>
      </c>
      <c r="C271" s="145">
        <v>20</v>
      </c>
    </row>
    <row r="272" ht="13.5" customHeight="1" spans="1:3">
      <c r="A272" s="144" t="s">
        <v>582</v>
      </c>
      <c r="B272" s="86" t="s">
        <v>583</v>
      </c>
      <c r="C272" s="143">
        <v>1421</v>
      </c>
    </row>
    <row r="273" ht="13.5" customHeight="1" spans="1:3">
      <c r="A273" s="144" t="s">
        <v>584</v>
      </c>
      <c r="B273" s="88" t="s">
        <v>116</v>
      </c>
      <c r="C273" s="145">
        <v>111</v>
      </c>
    </row>
    <row r="274" ht="13.5" customHeight="1" spans="1:3">
      <c r="A274" s="144" t="s">
        <v>585</v>
      </c>
      <c r="B274" s="88" t="s">
        <v>586</v>
      </c>
      <c r="C274" s="145">
        <v>20</v>
      </c>
    </row>
    <row r="275" ht="13.5" customHeight="1" spans="1:3">
      <c r="A275" s="144" t="s">
        <v>587</v>
      </c>
      <c r="B275" s="88" t="s">
        <v>588</v>
      </c>
      <c r="C275" s="145">
        <v>1275</v>
      </c>
    </row>
    <row r="276" ht="13.5" customHeight="1" spans="1:3">
      <c r="A276" s="144" t="s">
        <v>589</v>
      </c>
      <c r="B276" s="88" t="s">
        <v>590</v>
      </c>
      <c r="C276" s="145">
        <v>14</v>
      </c>
    </row>
    <row r="277" ht="13.5" customHeight="1" spans="1:3">
      <c r="A277" s="144" t="s">
        <v>591</v>
      </c>
      <c r="B277" s="88" t="s">
        <v>592</v>
      </c>
      <c r="C277" s="145">
        <v>1</v>
      </c>
    </row>
    <row r="278" ht="13.5" customHeight="1" spans="1:3">
      <c r="A278" s="144" t="s">
        <v>593</v>
      </c>
      <c r="B278" s="86" t="s">
        <v>594</v>
      </c>
      <c r="C278" s="143">
        <v>363</v>
      </c>
    </row>
    <row r="279" ht="13.5" customHeight="1" spans="1:3">
      <c r="A279" s="144" t="s">
        <v>595</v>
      </c>
      <c r="B279" s="88" t="s">
        <v>596</v>
      </c>
      <c r="C279" s="145">
        <v>120</v>
      </c>
    </row>
    <row r="280" ht="13.5" customHeight="1" spans="1:3">
      <c r="A280" s="144" t="s">
        <v>597</v>
      </c>
      <c r="B280" s="88" t="s">
        <v>598</v>
      </c>
      <c r="C280" s="145">
        <v>243</v>
      </c>
    </row>
    <row r="281" ht="13.5" customHeight="1" spans="1:3">
      <c r="A281" s="144" t="s">
        <v>599</v>
      </c>
      <c r="B281" s="86" t="s">
        <v>600</v>
      </c>
      <c r="C281" s="143">
        <v>142342</v>
      </c>
    </row>
    <row r="282" ht="13.5" customHeight="1" spans="1:3">
      <c r="A282" s="144" t="s">
        <v>601</v>
      </c>
      <c r="B282" s="86" t="s">
        <v>602</v>
      </c>
      <c r="C282" s="143">
        <v>5283</v>
      </c>
    </row>
    <row r="283" ht="13.5" customHeight="1" spans="1:3">
      <c r="A283" s="144" t="s">
        <v>603</v>
      </c>
      <c r="B283" s="88" t="s">
        <v>116</v>
      </c>
      <c r="C283" s="145">
        <v>1010</v>
      </c>
    </row>
    <row r="284" ht="13.5" customHeight="1" spans="1:3">
      <c r="A284" s="144" t="s">
        <v>604</v>
      </c>
      <c r="B284" s="88" t="s">
        <v>118</v>
      </c>
      <c r="C284" s="145">
        <v>91</v>
      </c>
    </row>
    <row r="285" ht="13.5" customHeight="1" spans="1:3">
      <c r="A285" s="144" t="s">
        <v>605</v>
      </c>
      <c r="B285" s="88" t="s">
        <v>606</v>
      </c>
      <c r="C285" s="145">
        <v>225</v>
      </c>
    </row>
    <row r="286" ht="13.5" customHeight="1" spans="1:3">
      <c r="A286" s="144" t="s">
        <v>607</v>
      </c>
      <c r="B286" s="88" t="s">
        <v>608</v>
      </c>
      <c r="C286" s="145">
        <v>812</v>
      </c>
    </row>
    <row r="287" ht="13.5" customHeight="1" spans="1:3">
      <c r="A287" s="144" t="s">
        <v>609</v>
      </c>
      <c r="B287" s="88" t="s">
        <v>610</v>
      </c>
      <c r="C287" s="145">
        <v>333</v>
      </c>
    </row>
    <row r="288" ht="13.5" customHeight="1" spans="1:3">
      <c r="A288" s="144" t="s">
        <v>611</v>
      </c>
      <c r="B288" s="88" t="s">
        <v>188</v>
      </c>
      <c r="C288" s="145">
        <v>32</v>
      </c>
    </row>
    <row r="289" ht="13.5" customHeight="1" spans="1:3">
      <c r="A289" s="144" t="s">
        <v>612</v>
      </c>
      <c r="B289" s="88" t="s">
        <v>613</v>
      </c>
      <c r="C289" s="145">
        <v>2575</v>
      </c>
    </row>
    <row r="290" ht="13.5" customHeight="1" spans="1:3">
      <c r="A290" s="144" t="s">
        <v>614</v>
      </c>
      <c r="B290" s="88" t="s">
        <v>615</v>
      </c>
      <c r="C290" s="145">
        <v>12</v>
      </c>
    </row>
    <row r="291" ht="13.5" customHeight="1" spans="1:3">
      <c r="A291" s="144" t="s">
        <v>616</v>
      </c>
      <c r="B291" s="88" t="s">
        <v>617</v>
      </c>
      <c r="C291" s="145">
        <v>193</v>
      </c>
    </row>
    <row r="292" ht="13.5" customHeight="1" spans="1:3">
      <c r="A292" s="144" t="s">
        <v>618</v>
      </c>
      <c r="B292" s="86" t="s">
        <v>619</v>
      </c>
      <c r="C292" s="143">
        <v>6497</v>
      </c>
    </row>
    <row r="293" ht="13.5" customHeight="1" spans="1:3">
      <c r="A293" s="144" t="s">
        <v>620</v>
      </c>
      <c r="B293" s="88" t="s">
        <v>116</v>
      </c>
      <c r="C293" s="145">
        <v>968</v>
      </c>
    </row>
    <row r="294" ht="13.5" customHeight="1" spans="1:3">
      <c r="A294" s="144" t="s">
        <v>621</v>
      </c>
      <c r="B294" s="88" t="s">
        <v>622</v>
      </c>
      <c r="C294" s="145">
        <v>380</v>
      </c>
    </row>
    <row r="295" ht="13.5" customHeight="1" spans="1:3">
      <c r="A295" s="144" t="s">
        <v>623</v>
      </c>
      <c r="B295" s="88" t="s">
        <v>624</v>
      </c>
      <c r="C295" s="145">
        <v>2297</v>
      </c>
    </row>
    <row r="296" ht="13.5" customHeight="1" spans="1:3">
      <c r="A296" s="144" t="s">
        <v>625</v>
      </c>
      <c r="B296" s="88" t="s">
        <v>626</v>
      </c>
      <c r="C296" s="145">
        <v>194</v>
      </c>
    </row>
    <row r="297" ht="13.5" customHeight="1" spans="1:3">
      <c r="A297" s="144" t="s">
        <v>627</v>
      </c>
      <c r="B297" s="88" t="s">
        <v>628</v>
      </c>
      <c r="C297" s="145">
        <v>520</v>
      </c>
    </row>
    <row r="298" ht="13.5" customHeight="1" spans="1:3">
      <c r="A298" s="144" t="s">
        <v>629</v>
      </c>
      <c r="B298" s="88" t="s">
        <v>630</v>
      </c>
      <c r="C298" s="145">
        <v>1718</v>
      </c>
    </row>
    <row r="299" ht="13.5" customHeight="1" spans="1:3">
      <c r="A299" s="144" t="s">
        <v>631</v>
      </c>
      <c r="B299" s="88" t="s">
        <v>632</v>
      </c>
      <c r="C299" s="145">
        <v>420</v>
      </c>
    </row>
    <row r="300" ht="13.5" customHeight="1" spans="1:3">
      <c r="A300" s="144" t="s">
        <v>633</v>
      </c>
      <c r="B300" s="86" t="s">
        <v>634</v>
      </c>
      <c r="C300" s="143">
        <v>62695</v>
      </c>
    </row>
    <row r="301" ht="13.5" customHeight="1" spans="1:3">
      <c r="A301" s="144" t="s">
        <v>635</v>
      </c>
      <c r="B301" s="88" t="s">
        <v>636</v>
      </c>
      <c r="C301" s="145">
        <v>29522</v>
      </c>
    </row>
    <row r="302" ht="13.5" customHeight="1" spans="1:3">
      <c r="A302" s="144" t="s">
        <v>637</v>
      </c>
      <c r="B302" s="88" t="s">
        <v>638</v>
      </c>
      <c r="C302" s="145">
        <v>1516</v>
      </c>
    </row>
    <row r="303" ht="13.5" customHeight="1" spans="1:3">
      <c r="A303" s="144" t="s">
        <v>639</v>
      </c>
      <c r="B303" s="88" t="s">
        <v>640</v>
      </c>
      <c r="C303" s="145">
        <v>31104</v>
      </c>
    </row>
    <row r="304" ht="13.5" customHeight="1" spans="1:3">
      <c r="A304" s="144" t="s">
        <v>641</v>
      </c>
      <c r="B304" s="88" t="s">
        <v>642</v>
      </c>
      <c r="C304" s="145">
        <v>553</v>
      </c>
    </row>
    <row r="305" ht="13.5" customHeight="1" spans="1:3">
      <c r="A305" s="144" t="s">
        <v>643</v>
      </c>
      <c r="B305" s="86" t="s">
        <v>644</v>
      </c>
      <c r="C305" s="143">
        <v>2404</v>
      </c>
    </row>
    <row r="306" ht="13.5" customHeight="1" spans="1:3">
      <c r="A306" s="144" t="s">
        <v>645</v>
      </c>
      <c r="B306" s="88" t="s">
        <v>646</v>
      </c>
      <c r="C306" s="145">
        <v>98</v>
      </c>
    </row>
    <row r="307" ht="13.5" customHeight="1" spans="1:3">
      <c r="A307" s="144" t="s">
        <v>647</v>
      </c>
      <c r="B307" s="88" t="s">
        <v>648</v>
      </c>
      <c r="C307" s="145">
        <v>32</v>
      </c>
    </row>
    <row r="308" ht="13.5" customHeight="1" spans="1:3">
      <c r="A308" s="144" t="s">
        <v>649</v>
      </c>
      <c r="B308" s="88" t="s">
        <v>650</v>
      </c>
      <c r="C308" s="145">
        <v>2274</v>
      </c>
    </row>
    <row r="309" ht="13.5" customHeight="1" spans="1:3">
      <c r="A309" s="144" t="s">
        <v>651</v>
      </c>
      <c r="B309" s="86" t="s">
        <v>652</v>
      </c>
      <c r="C309" s="143">
        <v>6634</v>
      </c>
    </row>
    <row r="310" spans="1:3">
      <c r="A310" s="144" t="s">
        <v>653</v>
      </c>
      <c r="B310" s="88" t="s">
        <v>654</v>
      </c>
      <c r="C310" s="145">
        <v>113</v>
      </c>
    </row>
    <row r="311" spans="1:3">
      <c r="A311" s="144" t="s">
        <v>655</v>
      </c>
      <c r="B311" s="88" t="s">
        <v>656</v>
      </c>
      <c r="C311" s="145">
        <v>602</v>
      </c>
    </row>
    <row r="312" spans="1:3">
      <c r="A312" s="144" t="s">
        <v>657</v>
      </c>
      <c r="B312" s="88" t="s">
        <v>658</v>
      </c>
      <c r="C312" s="145">
        <v>2309</v>
      </c>
    </row>
    <row r="313" spans="1:3">
      <c r="A313" s="144" t="s">
        <v>659</v>
      </c>
      <c r="B313" s="88" t="s">
        <v>660</v>
      </c>
      <c r="C313" s="145">
        <v>326</v>
      </c>
    </row>
    <row r="314" spans="1:3">
      <c r="A314" s="144" t="s">
        <v>661</v>
      </c>
      <c r="B314" s="88" t="s">
        <v>662</v>
      </c>
      <c r="C314" s="145">
        <v>1336</v>
      </c>
    </row>
    <row r="315" spans="1:3">
      <c r="A315" s="144" t="s">
        <v>663</v>
      </c>
      <c r="B315" s="88" t="s">
        <v>664</v>
      </c>
      <c r="C315" s="145">
        <v>1948</v>
      </c>
    </row>
    <row r="316" spans="1:3">
      <c r="A316" s="144" t="s">
        <v>665</v>
      </c>
      <c r="B316" s="86" t="s">
        <v>666</v>
      </c>
      <c r="C316" s="143">
        <v>1400</v>
      </c>
    </row>
    <row r="317" spans="1:3">
      <c r="A317" s="144" t="s">
        <v>667</v>
      </c>
      <c r="B317" s="88" t="s">
        <v>668</v>
      </c>
      <c r="C317" s="145">
        <v>715</v>
      </c>
    </row>
    <row r="318" spans="1:3">
      <c r="A318" s="144" t="s">
        <v>669</v>
      </c>
      <c r="B318" s="88" t="s">
        <v>670</v>
      </c>
      <c r="C318" s="145">
        <v>278</v>
      </c>
    </row>
    <row r="319" spans="1:3">
      <c r="A319" s="144" t="s">
        <v>671</v>
      </c>
      <c r="B319" s="88" t="s">
        <v>672</v>
      </c>
      <c r="C319" s="145">
        <v>47</v>
      </c>
    </row>
    <row r="320" spans="1:3">
      <c r="A320" s="144" t="s">
        <v>673</v>
      </c>
      <c r="B320" s="88" t="s">
        <v>674</v>
      </c>
      <c r="C320" s="145">
        <v>32</v>
      </c>
    </row>
    <row r="321" spans="1:3">
      <c r="A321" s="144" t="s">
        <v>675</v>
      </c>
      <c r="B321" s="88" t="s">
        <v>676</v>
      </c>
      <c r="C321" s="145">
        <v>328</v>
      </c>
    </row>
    <row r="322" spans="1:3">
      <c r="A322" s="144" t="s">
        <v>677</v>
      </c>
      <c r="B322" s="86" t="s">
        <v>678</v>
      </c>
      <c r="C322" s="143">
        <v>4171</v>
      </c>
    </row>
    <row r="323" spans="1:3">
      <c r="A323" s="144" t="s">
        <v>679</v>
      </c>
      <c r="B323" s="88" t="s">
        <v>680</v>
      </c>
      <c r="C323" s="145">
        <v>154</v>
      </c>
    </row>
    <row r="324" spans="1:3">
      <c r="A324" s="144" t="s">
        <v>681</v>
      </c>
      <c r="B324" s="88" t="s">
        <v>682</v>
      </c>
      <c r="C324" s="145">
        <v>1473</v>
      </c>
    </row>
    <row r="325" spans="1:3">
      <c r="A325" s="144" t="s">
        <v>683</v>
      </c>
      <c r="B325" s="88" t="s">
        <v>684</v>
      </c>
      <c r="C325" s="145">
        <v>849</v>
      </c>
    </row>
    <row r="326" spans="1:3">
      <c r="A326" s="144" t="s">
        <v>685</v>
      </c>
      <c r="B326" s="88" t="s">
        <v>686</v>
      </c>
      <c r="C326" s="145">
        <v>1660</v>
      </c>
    </row>
    <row r="327" spans="1:3">
      <c r="A327" s="144" t="s">
        <v>687</v>
      </c>
      <c r="B327" s="88" t="s">
        <v>688</v>
      </c>
      <c r="C327" s="145">
        <v>35</v>
      </c>
    </row>
    <row r="328" spans="1:3">
      <c r="A328" s="144" t="s">
        <v>689</v>
      </c>
      <c r="B328" s="86" t="s">
        <v>690</v>
      </c>
      <c r="C328" s="143">
        <v>4610</v>
      </c>
    </row>
    <row r="329" spans="1:3">
      <c r="A329" s="144" t="s">
        <v>691</v>
      </c>
      <c r="B329" s="88" t="s">
        <v>116</v>
      </c>
      <c r="C329" s="145">
        <v>271</v>
      </c>
    </row>
    <row r="330" spans="1:3">
      <c r="A330" s="144" t="s">
        <v>692</v>
      </c>
      <c r="B330" s="88" t="s">
        <v>693</v>
      </c>
      <c r="C330" s="145">
        <v>890</v>
      </c>
    </row>
    <row r="331" spans="1:3">
      <c r="A331" s="144" t="s">
        <v>694</v>
      </c>
      <c r="B331" s="88" t="s">
        <v>695</v>
      </c>
      <c r="C331" s="145">
        <v>919</v>
      </c>
    </row>
    <row r="332" spans="1:3">
      <c r="A332" s="144" t="s">
        <v>696</v>
      </c>
      <c r="B332" s="88" t="s">
        <v>697</v>
      </c>
      <c r="C332" s="145">
        <v>20</v>
      </c>
    </row>
    <row r="333" spans="1:3">
      <c r="A333" s="144" t="s">
        <v>698</v>
      </c>
      <c r="B333" s="88" t="s">
        <v>699</v>
      </c>
      <c r="C333" s="145">
        <v>1098</v>
      </c>
    </row>
    <row r="334" spans="1:3">
      <c r="A334" s="144" t="s">
        <v>700</v>
      </c>
      <c r="B334" s="88" t="s">
        <v>701</v>
      </c>
      <c r="C334" s="145">
        <v>1412</v>
      </c>
    </row>
    <row r="335" spans="1:3">
      <c r="A335" s="144" t="s">
        <v>702</v>
      </c>
      <c r="B335" s="86" t="s">
        <v>703</v>
      </c>
      <c r="C335" s="143">
        <v>200</v>
      </c>
    </row>
    <row r="336" spans="1:3">
      <c r="A336" s="144" t="s">
        <v>704</v>
      </c>
      <c r="B336" s="88" t="s">
        <v>705</v>
      </c>
      <c r="C336" s="145">
        <v>150</v>
      </c>
    </row>
    <row r="337" spans="1:3">
      <c r="A337" s="144" t="s">
        <v>706</v>
      </c>
      <c r="B337" s="88" t="s">
        <v>707</v>
      </c>
      <c r="C337" s="145">
        <v>50</v>
      </c>
    </row>
    <row r="338" spans="1:3">
      <c r="A338" s="144" t="s">
        <v>708</v>
      </c>
      <c r="B338" s="86" t="s">
        <v>709</v>
      </c>
      <c r="C338" s="143">
        <v>129</v>
      </c>
    </row>
    <row r="339" spans="1:3">
      <c r="A339" s="144" t="s">
        <v>710</v>
      </c>
      <c r="B339" s="88" t="s">
        <v>116</v>
      </c>
      <c r="C339" s="145">
        <v>72</v>
      </c>
    </row>
    <row r="340" spans="1:3">
      <c r="A340" s="144" t="s">
        <v>711</v>
      </c>
      <c r="B340" s="88" t="s">
        <v>118</v>
      </c>
      <c r="C340" s="145">
        <v>57</v>
      </c>
    </row>
    <row r="341" spans="1:3">
      <c r="A341" s="144" t="s">
        <v>712</v>
      </c>
      <c r="B341" s="86" t="s">
        <v>713</v>
      </c>
      <c r="C341" s="143">
        <v>5397</v>
      </c>
    </row>
    <row r="342" spans="1:3">
      <c r="A342" s="144" t="s">
        <v>714</v>
      </c>
      <c r="B342" s="88" t="s">
        <v>715</v>
      </c>
      <c r="C342" s="145">
        <v>359</v>
      </c>
    </row>
    <row r="343" spans="1:3">
      <c r="A343" s="144" t="s">
        <v>716</v>
      </c>
      <c r="B343" s="88" t="s">
        <v>717</v>
      </c>
      <c r="C343" s="145">
        <v>5038</v>
      </c>
    </row>
    <row r="344" spans="1:3">
      <c r="A344" s="144" t="s">
        <v>718</v>
      </c>
      <c r="B344" s="86" t="s">
        <v>719</v>
      </c>
      <c r="C344" s="143">
        <v>1094</v>
      </c>
    </row>
    <row r="345" spans="1:3">
      <c r="A345" s="144" t="s">
        <v>720</v>
      </c>
      <c r="B345" s="88" t="s">
        <v>721</v>
      </c>
      <c r="C345" s="145">
        <v>977</v>
      </c>
    </row>
    <row r="346" spans="1:3">
      <c r="A346" s="144" t="s">
        <v>722</v>
      </c>
      <c r="B346" s="88" t="s">
        <v>723</v>
      </c>
      <c r="C346" s="145">
        <v>117</v>
      </c>
    </row>
    <row r="347" spans="1:3">
      <c r="A347" s="144" t="s">
        <v>724</v>
      </c>
      <c r="B347" s="86" t="s">
        <v>725</v>
      </c>
      <c r="C347" s="143">
        <v>2273</v>
      </c>
    </row>
    <row r="348" spans="1:3">
      <c r="A348" s="144" t="s">
        <v>726</v>
      </c>
      <c r="B348" s="88" t="s">
        <v>727</v>
      </c>
      <c r="C348" s="145">
        <v>46</v>
      </c>
    </row>
    <row r="349" spans="1:3">
      <c r="A349" s="144" t="s">
        <v>728</v>
      </c>
      <c r="B349" s="88" t="s">
        <v>729</v>
      </c>
      <c r="C349" s="145">
        <v>2227</v>
      </c>
    </row>
    <row r="350" spans="1:3">
      <c r="A350" s="144" t="s">
        <v>730</v>
      </c>
      <c r="B350" s="86" t="s">
        <v>731</v>
      </c>
      <c r="C350" s="143">
        <v>7152</v>
      </c>
    </row>
    <row r="351" spans="1:3">
      <c r="A351" s="144" t="s">
        <v>732</v>
      </c>
      <c r="B351" s="88" t="s">
        <v>733</v>
      </c>
      <c r="C351" s="145">
        <v>40</v>
      </c>
    </row>
    <row r="352" spans="1:3">
      <c r="A352" s="144" t="s">
        <v>734</v>
      </c>
      <c r="B352" s="88" t="s">
        <v>735</v>
      </c>
      <c r="C352" s="145">
        <v>7112</v>
      </c>
    </row>
    <row r="353" spans="1:3">
      <c r="A353" s="144" t="s">
        <v>736</v>
      </c>
      <c r="B353" s="86" t="s">
        <v>737</v>
      </c>
      <c r="C353" s="143">
        <v>30727</v>
      </c>
    </row>
    <row r="354" spans="1:3">
      <c r="A354" s="144" t="s">
        <v>738</v>
      </c>
      <c r="B354" s="88" t="s">
        <v>739</v>
      </c>
      <c r="C354" s="145">
        <v>566</v>
      </c>
    </row>
    <row r="355" spans="1:3">
      <c r="A355" s="144" t="s">
        <v>740</v>
      </c>
      <c r="B355" s="88" t="s">
        <v>741</v>
      </c>
      <c r="C355" s="145">
        <v>30161</v>
      </c>
    </row>
    <row r="356" spans="1:3">
      <c r="A356" s="144" t="s">
        <v>742</v>
      </c>
      <c r="B356" s="86" t="s">
        <v>743</v>
      </c>
      <c r="C356" s="143">
        <v>105</v>
      </c>
    </row>
    <row r="357" spans="1:3">
      <c r="A357" s="144" t="s">
        <v>744</v>
      </c>
      <c r="B357" s="88" t="s">
        <v>745</v>
      </c>
      <c r="C357" s="145">
        <v>105</v>
      </c>
    </row>
    <row r="358" spans="1:3">
      <c r="A358" s="144" t="s">
        <v>746</v>
      </c>
      <c r="B358" s="86" t="s">
        <v>747</v>
      </c>
      <c r="C358" s="143">
        <v>1571</v>
      </c>
    </row>
    <row r="359" spans="1:3">
      <c r="A359" s="144" t="s">
        <v>748</v>
      </c>
      <c r="B359" s="88" t="s">
        <v>749</v>
      </c>
      <c r="C359" s="145">
        <v>1571</v>
      </c>
    </row>
    <row r="360" spans="1:3">
      <c r="A360" s="144" t="s">
        <v>750</v>
      </c>
      <c r="B360" s="86" t="s">
        <v>751</v>
      </c>
      <c r="C360" s="143">
        <v>98115</v>
      </c>
    </row>
    <row r="361" spans="1:3">
      <c r="A361" s="144" t="s">
        <v>752</v>
      </c>
      <c r="B361" s="86" t="s">
        <v>753</v>
      </c>
      <c r="C361" s="143">
        <v>987</v>
      </c>
    </row>
    <row r="362" spans="1:3">
      <c r="A362" s="144" t="s">
        <v>754</v>
      </c>
      <c r="B362" s="88" t="s">
        <v>116</v>
      </c>
      <c r="C362" s="145">
        <v>823</v>
      </c>
    </row>
    <row r="363" spans="1:3">
      <c r="A363" s="144" t="s">
        <v>755</v>
      </c>
      <c r="B363" s="88" t="s">
        <v>118</v>
      </c>
      <c r="C363" s="145">
        <v>162</v>
      </c>
    </row>
    <row r="364" spans="1:3">
      <c r="A364" s="144" t="s">
        <v>756</v>
      </c>
      <c r="B364" s="88" t="s">
        <v>757</v>
      </c>
      <c r="C364" s="145">
        <v>2</v>
      </c>
    </row>
    <row r="365" spans="1:3">
      <c r="A365" s="144" t="s">
        <v>758</v>
      </c>
      <c r="B365" s="86" t="s">
        <v>759</v>
      </c>
      <c r="C365" s="143">
        <v>9066</v>
      </c>
    </row>
    <row r="366" spans="1:3">
      <c r="A366" s="144" t="s">
        <v>760</v>
      </c>
      <c r="B366" s="88" t="s">
        <v>761</v>
      </c>
      <c r="C366" s="145">
        <v>5998</v>
      </c>
    </row>
    <row r="367" spans="1:3">
      <c r="A367" s="144" t="s">
        <v>762</v>
      </c>
      <c r="B367" s="88" t="s">
        <v>763</v>
      </c>
      <c r="C367" s="145">
        <v>521</v>
      </c>
    </row>
    <row r="368" spans="1:3">
      <c r="A368" s="144" t="s">
        <v>764</v>
      </c>
      <c r="B368" s="88" t="s">
        <v>765</v>
      </c>
      <c r="C368" s="145">
        <v>2547</v>
      </c>
    </row>
    <row r="369" spans="1:3">
      <c r="A369" s="144" t="s">
        <v>766</v>
      </c>
      <c r="B369" s="86" t="s">
        <v>767</v>
      </c>
      <c r="C369" s="143">
        <v>10594</v>
      </c>
    </row>
    <row r="370" spans="1:3">
      <c r="A370" s="144" t="s">
        <v>768</v>
      </c>
      <c r="B370" s="88" t="s">
        <v>769</v>
      </c>
      <c r="C370" s="145">
        <v>59</v>
      </c>
    </row>
    <row r="371" spans="1:3">
      <c r="A371" s="144" t="s">
        <v>770</v>
      </c>
      <c r="B371" s="88" t="s">
        <v>771</v>
      </c>
      <c r="C371" s="145">
        <v>2659</v>
      </c>
    </row>
    <row r="372" spans="1:3">
      <c r="A372" s="144" t="s">
        <v>772</v>
      </c>
      <c r="B372" s="88" t="s">
        <v>773</v>
      </c>
      <c r="C372" s="145">
        <v>7876</v>
      </c>
    </row>
    <row r="373" spans="1:3">
      <c r="A373" s="144" t="s">
        <v>774</v>
      </c>
      <c r="B373" s="86" t="s">
        <v>775</v>
      </c>
      <c r="C373" s="143">
        <v>25674</v>
      </c>
    </row>
    <row r="374" spans="1:3">
      <c r="A374" s="144" t="s">
        <v>776</v>
      </c>
      <c r="B374" s="88" t="s">
        <v>777</v>
      </c>
      <c r="C374" s="145">
        <v>3433</v>
      </c>
    </row>
    <row r="375" spans="1:3">
      <c r="A375" s="144" t="s">
        <v>778</v>
      </c>
      <c r="B375" s="88" t="s">
        <v>779</v>
      </c>
      <c r="C375" s="145">
        <v>423</v>
      </c>
    </row>
    <row r="376" spans="1:3">
      <c r="A376" s="144" t="s">
        <v>780</v>
      </c>
      <c r="B376" s="88" t="s">
        <v>781</v>
      </c>
      <c r="C376" s="145">
        <v>1153</v>
      </c>
    </row>
    <row r="377" spans="1:3">
      <c r="A377" s="144" t="s">
        <v>782</v>
      </c>
      <c r="B377" s="88" t="s">
        <v>783</v>
      </c>
      <c r="C377" s="145">
        <v>22</v>
      </c>
    </row>
    <row r="378" spans="1:3">
      <c r="A378" s="144" t="s">
        <v>784</v>
      </c>
      <c r="B378" s="88" t="s">
        <v>785</v>
      </c>
      <c r="C378" s="145">
        <v>5848</v>
      </c>
    </row>
    <row r="379" spans="1:3">
      <c r="A379" s="144" t="s">
        <v>786</v>
      </c>
      <c r="B379" s="88" t="s">
        <v>787</v>
      </c>
      <c r="C379" s="145">
        <v>3453</v>
      </c>
    </row>
    <row r="380" spans="1:3">
      <c r="A380" s="144" t="s">
        <v>788</v>
      </c>
      <c r="B380" s="88" t="s">
        <v>789</v>
      </c>
      <c r="C380" s="145">
        <v>15</v>
      </c>
    </row>
    <row r="381" spans="1:3">
      <c r="A381" s="144" t="s">
        <v>790</v>
      </c>
      <c r="B381" s="88" t="s">
        <v>791</v>
      </c>
      <c r="C381" s="145">
        <v>11327</v>
      </c>
    </row>
    <row r="382" spans="1:3">
      <c r="A382" s="144" t="s">
        <v>792</v>
      </c>
      <c r="B382" s="86" t="s">
        <v>793</v>
      </c>
      <c r="C382" s="143">
        <v>238</v>
      </c>
    </row>
    <row r="383" spans="1:3">
      <c r="A383" s="144" t="s">
        <v>794</v>
      </c>
      <c r="B383" s="88" t="s">
        <v>795</v>
      </c>
      <c r="C383" s="145">
        <v>233</v>
      </c>
    </row>
    <row r="384" spans="1:3">
      <c r="A384" s="144" t="s">
        <v>796</v>
      </c>
      <c r="B384" s="88" t="s">
        <v>797</v>
      </c>
      <c r="C384" s="145">
        <v>5</v>
      </c>
    </row>
    <row r="385" spans="1:3">
      <c r="A385" s="144" t="s">
        <v>798</v>
      </c>
      <c r="B385" s="86" t="s">
        <v>799</v>
      </c>
      <c r="C385" s="143">
        <v>5332</v>
      </c>
    </row>
    <row r="386" spans="1:3">
      <c r="A386" s="144" t="s">
        <v>800</v>
      </c>
      <c r="B386" s="88" t="s">
        <v>801</v>
      </c>
      <c r="C386" s="145">
        <v>4352</v>
      </c>
    </row>
    <row r="387" spans="1:3">
      <c r="A387" s="144" t="s">
        <v>802</v>
      </c>
      <c r="B387" s="88" t="s">
        <v>803</v>
      </c>
      <c r="C387" s="145">
        <v>980</v>
      </c>
    </row>
    <row r="388" spans="1:3">
      <c r="A388" s="144" t="s">
        <v>804</v>
      </c>
      <c r="B388" s="86" t="s">
        <v>805</v>
      </c>
      <c r="C388" s="143">
        <v>2142</v>
      </c>
    </row>
    <row r="389" spans="1:3">
      <c r="A389" s="144" t="s">
        <v>806</v>
      </c>
      <c r="B389" s="88" t="s">
        <v>118</v>
      </c>
      <c r="C389" s="145">
        <v>48</v>
      </c>
    </row>
    <row r="390" spans="1:3">
      <c r="A390" s="144" t="s">
        <v>807</v>
      </c>
      <c r="B390" s="88" t="s">
        <v>808</v>
      </c>
      <c r="C390" s="145">
        <v>722</v>
      </c>
    </row>
    <row r="391" spans="1:3">
      <c r="A391" s="144" t="s">
        <v>809</v>
      </c>
      <c r="B391" s="88" t="s">
        <v>810</v>
      </c>
      <c r="C391" s="145">
        <v>1372</v>
      </c>
    </row>
    <row r="392" spans="1:3">
      <c r="A392" s="144" t="s">
        <v>811</v>
      </c>
      <c r="B392" s="86" t="s">
        <v>812</v>
      </c>
      <c r="C392" s="143">
        <v>5116</v>
      </c>
    </row>
    <row r="393" spans="1:3">
      <c r="A393" s="144" t="s">
        <v>813</v>
      </c>
      <c r="B393" s="88" t="s">
        <v>814</v>
      </c>
      <c r="C393" s="145">
        <v>5116</v>
      </c>
    </row>
    <row r="394" spans="1:3">
      <c r="A394" s="144" t="s">
        <v>815</v>
      </c>
      <c r="B394" s="86" t="s">
        <v>816</v>
      </c>
      <c r="C394" s="143">
        <v>31220</v>
      </c>
    </row>
    <row r="395" spans="1:3">
      <c r="A395" s="144" t="s">
        <v>817</v>
      </c>
      <c r="B395" s="88" t="s">
        <v>818</v>
      </c>
      <c r="C395" s="145">
        <v>31220</v>
      </c>
    </row>
    <row r="396" spans="1:3">
      <c r="A396" s="144" t="s">
        <v>819</v>
      </c>
      <c r="B396" s="86" t="s">
        <v>820</v>
      </c>
      <c r="C396" s="143">
        <v>5817</v>
      </c>
    </row>
    <row r="397" spans="1:3">
      <c r="A397" s="144" t="s">
        <v>821</v>
      </c>
      <c r="B397" s="88" t="s">
        <v>822</v>
      </c>
      <c r="C397" s="145">
        <v>5817</v>
      </c>
    </row>
    <row r="398" spans="1:3">
      <c r="A398" s="144" t="s">
        <v>823</v>
      </c>
      <c r="B398" s="86" t="s">
        <v>824</v>
      </c>
      <c r="C398" s="143">
        <v>184</v>
      </c>
    </row>
    <row r="399" spans="1:3">
      <c r="A399" s="144" t="s">
        <v>825</v>
      </c>
      <c r="B399" s="88" t="s">
        <v>826</v>
      </c>
      <c r="C399" s="145">
        <v>184</v>
      </c>
    </row>
    <row r="400" spans="1:3">
      <c r="A400" s="144" t="s">
        <v>827</v>
      </c>
      <c r="B400" s="86" t="s">
        <v>828</v>
      </c>
      <c r="C400" s="143">
        <v>1745</v>
      </c>
    </row>
    <row r="401" spans="1:3">
      <c r="A401" s="144" t="s">
        <v>829</v>
      </c>
      <c r="B401" s="88" t="s">
        <v>830</v>
      </c>
      <c r="C401" s="145">
        <v>1745</v>
      </c>
    </row>
    <row r="402" spans="1:3">
      <c r="A402" s="144" t="s">
        <v>831</v>
      </c>
      <c r="B402" s="86" t="s">
        <v>832</v>
      </c>
      <c r="C402" s="143">
        <v>103701</v>
      </c>
    </row>
    <row r="403" spans="1:3">
      <c r="A403" s="144" t="s">
        <v>833</v>
      </c>
      <c r="B403" s="86" t="s">
        <v>834</v>
      </c>
      <c r="C403" s="143">
        <v>1556</v>
      </c>
    </row>
    <row r="404" spans="1:3">
      <c r="A404" s="144" t="s">
        <v>835</v>
      </c>
      <c r="B404" s="88" t="s">
        <v>116</v>
      </c>
      <c r="C404" s="145">
        <v>381</v>
      </c>
    </row>
    <row r="405" spans="1:3">
      <c r="A405" s="144" t="s">
        <v>836</v>
      </c>
      <c r="B405" s="88" t="s">
        <v>837</v>
      </c>
      <c r="C405" s="145">
        <v>45</v>
      </c>
    </row>
    <row r="406" spans="1:3">
      <c r="A406" s="144" t="s">
        <v>838</v>
      </c>
      <c r="B406" s="88" t="s">
        <v>839</v>
      </c>
      <c r="C406" s="145">
        <v>1130</v>
      </c>
    </row>
    <row r="407" spans="1:3">
      <c r="A407" s="144" t="s">
        <v>840</v>
      </c>
      <c r="B407" s="86" t="s">
        <v>841</v>
      </c>
      <c r="C407" s="143">
        <v>1144</v>
      </c>
    </row>
    <row r="408" spans="1:3">
      <c r="A408" s="144" t="s">
        <v>842</v>
      </c>
      <c r="B408" s="88" t="s">
        <v>843</v>
      </c>
      <c r="C408" s="145">
        <v>1144</v>
      </c>
    </row>
    <row r="409" spans="1:3">
      <c r="A409" s="144" t="s">
        <v>844</v>
      </c>
      <c r="B409" s="86" t="s">
        <v>845</v>
      </c>
      <c r="C409" s="143">
        <v>39512</v>
      </c>
    </row>
    <row r="410" spans="1:3">
      <c r="A410" s="144" t="s">
        <v>846</v>
      </c>
      <c r="B410" s="88" t="s">
        <v>847</v>
      </c>
      <c r="C410" s="145">
        <v>1183</v>
      </c>
    </row>
    <row r="411" spans="1:3">
      <c r="A411" s="144" t="s">
        <v>848</v>
      </c>
      <c r="B411" s="88" t="s">
        <v>849</v>
      </c>
      <c r="C411" s="145">
        <v>13818</v>
      </c>
    </row>
    <row r="412" spans="1:3">
      <c r="A412" s="144" t="s">
        <v>850</v>
      </c>
      <c r="B412" s="88" t="s">
        <v>851</v>
      </c>
      <c r="C412" s="145">
        <v>24511</v>
      </c>
    </row>
    <row r="413" spans="1:3">
      <c r="A413" s="144" t="s">
        <v>852</v>
      </c>
      <c r="B413" s="86" t="s">
        <v>853</v>
      </c>
      <c r="C413" s="143">
        <v>11010</v>
      </c>
    </row>
    <row r="414" spans="1:3">
      <c r="A414" s="144" t="s">
        <v>854</v>
      </c>
      <c r="B414" s="88" t="s">
        <v>855</v>
      </c>
      <c r="C414" s="145">
        <v>11010</v>
      </c>
    </row>
    <row r="415" spans="1:3">
      <c r="A415" s="144" t="s">
        <v>856</v>
      </c>
      <c r="B415" s="86" t="s">
        <v>857</v>
      </c>
      <c r="C415" s="143">
        <v>10</v>
      </c>
    </row>
    <row r="416" spans="1:3">
      <c r="A416" s="144" t="s">
        <v>858</v>
      </c>
      <c r="B416" s="88" t="s">
        <v>859</v>
      </c>
      <c r="C416" s="145">
        <v>4</v>
      </c>
    </row>
    <row r="417" spans="1:3">
      <c r="A417" s="144" t="s">
        <v>860</v>
      </c>
      <c r="B417" s="88" t="s">
        <v>861</v>
      </c>
      <c r="C417" s="145">
        <v>6</v>
      </c>
    </row>
    <row r="418" spans="1:3">
      <c r="A418" s="144" t="s">
        <v>862</v>
      </c>
      <c r="B418" s="86" t="s">
        <v>863</v>
      </c>
      <c r="C418" s="143">
        <v>21091</v>
      </c>
    </row>
    <row r="419" spans="1:3">
      <c r="A419" s="144" t="s">
        <v>864</v>
      </c>
      <c r="B419" s="88" t="s">
        <v>865</v>
      </c>
      <c r="C419" s="145">
        <v>21091</v>
      </c>
    </row>
    <row r="420" spans="1:3">
      <c r="A420" s="144" t="s">
        <v>866</v>
      </c>
      <c r="B420" s="86" t="s">
        <v>867</v>
      </c>
      <c r="C420" s="143">
        <v>6178</v>
      </c>
    </row>
    <row r="421" spans="1:3">
      <c r="A421" s="144" t="s">
        <v>868</v>
      </c>
      <c r="B421" s="88" t="s">
        <v>869</v>
      </c>
      <c r="C421" s="145">
        <v>8</v>
      </c>
    </row>
    <row r="422" spans="1:3">
      <c r="A422" s="144" t="s">
        <v>870</v>
      </c>
      <c r="B422" s="88" t="s">
        <v>871</v>
      </c>
      <c r="C422" s="145">
        <v>20</v>
      </c>
    </row>
    <row r="423" spans="1:3">
      <c r="A423" s="144" t="s">
        <v>872</v>
      </c>
      <c r="B423" s="88" t="s">
        <v>873</v>
      </c>
      <c r="C423" s="145">
        <v>6150</v>
      </c>
    </row>
    <row r="424" spans="1:3">
      <c r="A424" s="144" t="s">
        <v>874</v>
      </c>
      <c r="B424" s="86" t="s">
        <v>875</v>
      </c>
      <c r="C424" s="143">
        <v>19</v>
      </c>
    </row>
    <row r="425" spans="1:3">
      <c r="A425" s="144" t="s">
        <v>876</v>
      </c>
      <c r="B425" s="88" t="s">
        <v>877</v>
      </c>
      <c r="C425" s="145">
        <v>19</v>
      </c>
    </row>
    <row r="426" spans="1:3">
      <c r="A426" s="144" t="s">
        <v>878</v>
      </c>
      <c r="B426" s="86" t="s">
        <v>879</v>
      </c>
      <c r="C426" s="143">
        <v>646</v>
      </c>
    </row>
    <row r="427" spans="1:3">
      <c r="A427" s="144" t="s">
        <v>880</v>
      </c>
      <c r="B427" s="88" t="s">
        <v>881</v>
      </c>
      <c r="C427" s="145">
        <v>646</v>
      </c>
    </row>
    <row r="428" spans="1:3">
      <c r="A428" s="144" t="s">
        <v>882</v>
      </c>
      <c r="B428" s="86" t="s">
        <v>883</v>
      </c>
      <c r="C428" s="143">
        <v>22535</v>
      </c>
    </row>
    <row r="429" spans="1:3">
      <c r="A429" s="144" t="s">
        <v>884</v>
      </c>
      <c r="B429" s="88" t="s">
        <v>885</v>
      </c>
      <c r="C429" s="145">
        <v>22535</v>
      </c>
    </row>
    <row r="430" spans="1:3">
      <c r="A430" s="144" t="s">
        <v>886</v>
      </c>
      <c r="B430" s="86" t="s">
        <v>887</v>
      </c>
      <c r="C430" s="143">
        <v>328849</v>
      </c>
    </row>
    <row r="431" spans="1:3">
      <c r="A431" s="144" t="s">
        <v>888</v>
      </c>
      <c r="B431" s="86" t="s">
        <v>889</v>
      </c>
      <c r="C431" s="143">
        <v>14015</v>
      </c>
    </row>
    <row r="432" spans="1:3">
      <c r="A432" s="144" t="s">
        <v>890</v>
      </c>
      <c r="B432" s="88" t="s">
        <v>116</v>
      </c>
      <c r="C432" s="145">
        <v>780</v>
      </c>
    </row>
    <row r="433" spans="1:3">
      <c r="A433" s="144" t="s">
        <v>891</v>
      </c>
      <c r="B433" s="88" t="s">
        <v>118</v>
      </c>
      <c r="C433" s="145">
        <v>878</v>
      </c>
    </row>
    <row r="434" spans="1:3">
      <c r="A434" s="144" t="s">
        <v>892</v>
      </c>
      <c r="B434" s="88" t="s">
        <v>893</v>
      </c>
      <c r="C434" s="145">
        <v>2603</v>
      </c>
    </row>
    <row r="435" spans="1:3">
      <c r="A435" s="144" t="s">
        <v>894</v>
      </c>
      <c r="B435" s="88" t="s">
        <v>895</v>
      </c>
      <c r="C435" s="145">
        <v>9754</v>
      </c>
    </row>
    <row r="436" spans="1:3">
      <c r="A436" s="144" t="s">
        <v>896</v>
      </c>
      <c r="B436" s="86" t="s">
        <v>897</v>
      </c>
      <c r="C436" s="143">
        <v>56367</v>
      </c>
    </row>
    <row r="437" spans="1:3">
      <c r="A437" s="144" t="s">
        <v>898</v>
      </c>
      <c r="B437" s="88" t="s">
        <v>899</v>
      </c>
      <c r="C437" s="145">
        <v>56367</v>
      </c>
    </row>
    <row r="438" spans="1:3">
      <c r="A438" s="144" t="s">
        <v>900</v>
      </c>
      <c r="B438" s="86" t="s">
        <v>901</v>
      </c>
      <c r="C438" s="143">
        <v>196734</v>
      </c>
    </row>
    <row r="439" spans="1:3">
      <c r="A439" s="144" t="s">
        <v>902</v>
      </c>
      <c r="B439" s="88" t="s">
        <v>903</v>
      </c>
      <c r="C439" s="145">
        <v>586</v>
      </c>
    </row>
    <row r="440" spans="1:3">
      <c r="A440" s="144" t="s">
        <v>904</v>
      </c>
      <c r="B440" s="88" t="s">
        <v>905</v>
      </c>
      <c r="C440" s="145">
        <v>196148</v>
      </c>
    </row>
    <row r="441" spans="1:3">
      <c r="A441" s="144" t="s">
        <v>906</v>
      </c>
      <c r="B441" s="86" t="s">
        <v>907</v>
      </c>
      <c r="C441" s="143">
        <v>32467</v>
      </c>
    </row>
    <row r="442" spans="1:3">
      <c r="A442" s="144" t="s">
        <v>908</v>
      </c>
      <c r="B442" s="88" t="s">
        <v>909</v>
      </c>
      <c r="C442" s="145">
        <v>32467</v>
      </c>
    </row>
    <row r="443" spans="1:3">
      <c r="A443" s="144" t="s">
        <v>910</v>
      </c>
      <c r="B443" s="86" t="s">
        <v>911</v>
      </c>
      <c r="C443" s="143">
        <v>29266</v>
      </c>
    </row>
    <row r="444" spans="1:3">
      <c r="A444" s="144" t="s">
        <v>912</v>
      </c>
      <c r="B444" s="88" t="s">
        <v>913</v>
      </c>
      <c r="C444" s="145">
        <v>29266</v>
      </c>
    </row>
    <row r="445" spans="1:3">
      <c r="A445" s="144" t="s">
        <v>914</v>
      </c>
      <c r="B445" s="86" t="s">
        <v>915</v>
      </c>
      <c r="C445" s="143">
        <v>176299</v>
      </c>
    </row>
    <row r="446" spans="1:3">
      <c r="A446" s="144" t="s">
        <v>916</v>
      </c>
      <c r="B446" s="86" t="s">
        <v>917</v>
      </c>
      <c r="C446" s="143">
        <v>61757</v>
      </c>
    </row>
    <row r="447" spans="1:3">
      <c r="A447" s="144" t="s">
        <v>918</v>
      </c>
      <c r="B447" s="88" t="s">
        <v>116</v>
      </c>
      <c r="C447" s="145">
        <v>1737</v>
      </c>
    </row>
    <row r="448" spans="1:3">
      <c r="A448" s="144" t="s">
        <v>919</v>
      </c>
      <c r="B448" s="88" t="s">
        <v>118</v>
      </c>
      <c r="C448" s="145">
        <v>32</v>
      </c>
    </row>
    <row r="449" spans="1:3">
      <c r="A449" s="144" t="s">
        <v>920</v>
      </c>
      <c r="B449" s="88" t="s">
        <v>150</v>
      </c>
      <c r="C449" s="145">
        <v>6662</v>
      </c>
    </row>
    <row r="450" spans="1:3">
      <c r="A450" s="144" t="s">
        <v>921</v>
      </c>
      <c r="B450" s="88" t="s">
        <v>922</v>
      </c>
      <c r="C450" s="145">
        <v>2215</v>
      </c>
    </row>
    <row r="451" spans="1:3">
      <c r="A451" s="144" t="s">
        <v>923</v>
      </c>
      <c r="B451" s="88" t="s">
        <v>924</v>
      </c>
      <c r="C451" s="145">
        <v>2977</v>
      </c>
    </row>
    <row r="452" spans="1:3">
      <c r="A452" s="144" t="s">
        <v>925</v>
      </c>
      <c r="B452" s="88" t="s">
        <v>926</v>
      </c>
      <c r="C452" s="145">
        <v>429</v>
      </c>
    </row>
    <row r="453" spans="1:3">
      <c r="A453" s="144" t="s">
        <v>927</v>
      </c>
      <c r="B453" s="88" t="s">
        <v>928</v>
      </c>
      <c r="C453" s="145">
        <v>64</v>
      </c>
    </row>
    <row r="454" spans="1:3">
      <c r="A454" s="144" t="s">
        <v>929</v>
      </c>
      <c r="B454" s="88" t="s">
        <v>930</v>
      </c>
      <c r="C454" s="145">
        <v>53</v>
      </c>
    </row>
    <row r="455" spans="1:3">
      <c r="A455" s="144" t="s">
        <v>931</v>
      </c>
      <c r="B455" s="88" t="s">
        <v>932</v>
      </c>
      <c r="C455" s="145">
        <v>5</v>
      </c>
    </row>
    <row r="456" spans="1:3">
      <c r="A456" s="144" t="s">
        <v>933</v>
      </c>
      <c r="B456" s="88" t="s">
        <v>934</v>
      </c>
      <c r="C456" s="145">
        <v>16</v>
      </c>
    </row>
    <row r="457" spans="1:3">
      <c r="A457" s="144" t="s">
        <v>935</v>
      </c>
      <c r="B457" s="88" t="s">
        <v>936</v>
      </c>
      <c r="C457" s="145">
        <v>50</v>
      </c>
    </row>
    <row r="458" spans="1:3">
      <c r="A458" s="144" t="s">
        <v>937</v>
      </c>
      <c r="B458" s="88" t="s">
        <v>938</v>
      </c>
      <c r="C458" s="145">
        <v>192</v>
      </c>
    </row>
    <row r="459" spans="1:3">
      <c r="A459" s="144" t="s">
        <v>939</v>
      </c>
      <c r="B459" s="88" t="s">
        <v>940</v>
      </c>
      <c r="C459" s="145">
        <v>364</v>
      </c>
    </row>
    <row r="460" spans="1:3">
      <c r="A460" s="144" t="s">
        <v>941</v>
      </c>
      <c r="B460" s="88" t="s">
        <v>942</v>
      </c>
      <c r="C460" s="145">
        <v>5484</v>
      </c>
    </row>
    <row r="461" spans="1:3">
      <c r="A461" s="144" t="s">
        <v>943</v>
      </c>
      <c r="B461" s="88" t="s">
        <v>944</v>
      </c>
      <c r="C461" s="145">
        <v>511</v>
      </c>
    </row>
    <row r="462" spans="1:3">
      <c r="A462" s="144" t="s">
        <v>945</v>
      </c>
      <c r="B462" s="88" t="s">
        <v>946</v>
      </c>
      <c r="C462" s="145">
        <v>998</v>
      </c>
    </row>
    <row r="463" spans="1:3">
      <c r="A463" s="144" t="s">
        <v>947</v>
      </c>
      <c r="B463" s="88" t="s">
        <v>948</v>
      </c>
      <c r="C463" s="145">
        <v>2221</v>
      </c>
    </row>
    <row r="464" spans="1:3">
      <c r="A464" s="144" t="s">
        <v>949</v>
      </c>
      <c r="B464" s="88" t="s">
        <v>950</v>
      </c>
      <c r="C464" s="145">
        <v>6365</v>
      </c>
    </row>
    <row r="465" spans="1:3">
      <c r="A465" s="144" t="s">
        <v>951</v>
      </c>
      <c r="B465" s="88" t="s">
        <v>952</v>
      </c>
      <c r="C465" s="145">
        <v>30</v>
      </c>
    </row>
    <row r="466" spans="1:3">
      <c r="A466" s="144" t="s">
        <v>953</v>
      </c>
      <c r="B466" s="88" t="s">
        <v>954</v>
      </c>
      <c r="C466" s="145">
        <v>819</v>
      </c>
    </row>
    <row r="467" spans="1:3">
      <c r="A467" s="144" t="s">
        <v>955</v>
      </c>
      <c r="B467" s="88" t="s">
        <v>956</v>
      </c>
      <c r="C467" s="145">
        <v>30533</v>
      </c>
    </row>
    <row r="468" spans="1:3">
      <c r="A468" s="144" t="s">
        <v>957</v>
      </c>
      <c r="B468" s="86" t="s">
        <v>958</v>
      </c>
      <c r="C468" s="143">
        <v>13854</v>
      </c>
    </row>
    <row r="469" spans="1:3">
      <c r="A469" s="144" t="s">
        <v>959</v>
      </c>
      <c r="B469" s="88" t="s">
        <v>960</v>
      </c>
      <c r="C469" s="145">
        <v>1786</v>
      </c>
    </row>
    <row r="470" spans="1:3">
      <c r="A470" s="144" t="s">
        <v>961</v>
      </c>
      <c r="B470" s="88" t="s">
        <v>962</v>
      </c>
      <c r="C470" s="145">
        <v>22</v>
      </c>
    </row>
    <row r="471" spans="1:3">
      <c r="A471" s="144" t="s">
        <v>963</v>
      </c>
      <c r="B471" s="88" t="s">
        <v>964</v>
      </c>
      <c r="C471" s="145">
        <v>683</v>
      </c>
    </row>
    <row r="472" spans="1:3">
      <c r="A472" s="144" t="s">
        <v>965</v>
      </c>
      <c r="B472" s="88" t="s">
        <v>966</v>
      </c>
      <c r="C472" s="145">
        <v>92</v>
      </c>
    </row>
    <row r="473" spans="1:3">
      <c r="A473" s="144" t="s">
        <v>967</v>
      </c>
      <c r="B473" s="88" t="s">
        <v>968</v>
      </c>
      <c r="C473" s="145">
        <v>8000</v>
      </c>
    </row>
    <row r="474" spans="1:3">
      <c r="A474" s="144" t="s">
        <v>969</v>
      </c>
      <c r="B474" s="88" t="s">
        <v>970</v>
      </c>
      <c r="C474" s="145">
        <v>4</v>
      </c>
    </row>
    <row r="475" spans="1:3">
      <c r="A475" s="144" t="s">
        <v>971</v>
      </c>
      <c r="B475" s="88" t="s">
        <v>972</v>
      </c>
      <c r="C475" s="145">
        <v>281</v>
      </c>
    </row>
    <row r="476" spans="1:3">
      <c r="A476" s="144" t="s">
        <v>973</v>
      </c>
      <c r="B476" s="88" t="s">
        <v>974</v>
      </c>
      <c r="C476" s="145">
        <v>337</v>
      </c>
    </row>
    <row r="477" spans="1:3">
      <c r="A477" s="144" t="s">
        <v>975</v>
      </c>
      <c r="B477" s="88" t="s">
        <v>976</v>
      </c>
      <c r="C477" s="145">
        <v>2649</v>
      </c>
    </row>
    <row r="478" spans="1:3">
      <c r="A478" s="144" t="s">
        <v>977</v>
      </c>
      <c r="B478" s="86" t="s">
        <v>978</v>
      </c>
      <c r="C478" s="143">
        <v>52162</v>
      </c>
    </row>
    <row r="479" spans="1:3">
      <c r="A479" s="144" t="s">
        <v>979</v>
      </c>
      <c r="B479" s="88" t="s">
        <v>116</v>
      </c>
      <c r="C479" s="145">
        <v>824</v>
      </c>
    </row>
    <row r="480" spans="1:3">
      <c r="A480" s="144" t="s">
        <v>980</v>
      </c>
      <c r="B480" s="88" t="s">
        <v>981</v>
      </c>
      <c r="C480" s="145">
        <v>5957</v>
      </c>
    </row>
    <row r="481" spans="1:3">
      <c r="A481" s="144" t="s">
        <v>982</v>
      </c>
      <c r="B481" s="88" t="s">
        <v>983</v>
      </c>
      <c r="C481" s="145">
        <v>21450</v>
      </c>
    </row>
    <row r="482" spans="1:3">
      <c r="A482" s="144" t="s">
        <v>984</v>
      </c>
      <c r="B482" s="88" t="s">
        <v>985</v>
      </c>
      <c r="C482" s="145">
        <v>1750</v>
      </c>
    </row>
    <row r="483" spans="1:3">
      <c r="A483" s="144" t="s">
        <v>986</v>
      </c>
      <c r="B483" s="88" t="s">
        <v>987</v>
      </c>
      <c r="C483" s="145">
        <v>87</v>
      </c>
    </row>
    <row r="484" spans="1:3">
      <c r="A484" s="144" t="s">
        <v>988</v>
      </c>
      <c r="B484" s="88" t="s">
        <v>989</v>
      </c>
      <c r="C484" s="145">
        <v>1660</v>
      </c>
    </row>
    <row r="485" spans="1:3">
      <c r="A485" s="144" t="s">
        <v>990</v>
      </c>
      <c r="B485" s="88" t="s">
        <v>991</v>
      </c>
      <c r="C485" s="145">
        <v>114</v>
      </c>
    </row>
    <row r="486" spans="1:3">
      <c r="A486" s="144" t="s">
        <v>992</v>
      </c>
      <c r="B486" s="88" t="s">
        <v>993</v>
      </c>
      <c r="C486" s="145">
        <v>541</v>
      </c>
    </row>
    <row r="487" spans="1:3">
      <c r="A487" s="144" t="s">
        <v>994</v>
      </c>
      <c r="B487" s="88" t="s">
        <v>995</v>
      </c>
      <c r="C487" s="145">
        <v>750</v>
      </c>
    </row>
    <row r="488" spans="1:3">
      <c r="A488" s="144" t="s">
        <v>996</v>
      </c>
      <c r="B488" s="88" t="s">
        <v>997</v>
      </c>
      <c r="C488" s="145">
        <v>342</v>
      </c>
    </row>
    <row r="489" spans="1:3">
      <c r="A489" s="144" t="s">
        <v>998</v>
      </c>
      <c r="B489" s="88" t="s">
        <v>999</v>
      </c>
      <c r="C489" s="145">
        <v>2583</v>
      </c>
    </row>
    <row r="490" spans="1:3">
      <c r="A490" s="144" t="s">
        <v>1000</v>
      </c>
      <c r="B490" s="88" t="s">
        <v>1001</v>
      </c>
      <c r="C490" s="145">
        <v>5042</v>
      </c>
    </row>
    <row r="491" spans="1:3">
      <c r="A491" s="144" t="s">
        <v>1002</v>
      </c>
      <c r="B491" s="88" t="s">
        <v>1003</v>
      </c>
      <c r="C491" s="145">
        <v>1381</v>
      </c>
    </row>
    <row r="492" spans="1:3">
      <c r="A492" s="144" t="s">
        <v>1004</v>
      </c>
      <c r="B492" s="88" t="s">
        <v>1005</v>
      </c>
      <c r="C492" s="145">
        <v>9681</v>
      </c>
    </row>
    <row r="493" spans="1:3">
      <c r="A493" s="144" t="s">
        <v>1006</v>
      </c>
      <c r="B493" s="86" t="s">
        <v>1007</v>
      </c>
      <c r="C493" s="143">
        <v>8261</v>
      </c>
    </row>
    <row r="494" spans="1:3">
      <c r="A494" s="144" t="s">
        <v>1008</v>
      </c>
      <c r="B494" s="88" t="s">
        <v>1009</v>
      </c>
      <c r="C494" s="145">
        <v>170</v>
      </c>
    </row>
    <row r="495" spans="1:3">
      <c r="A495" s="144" t="s">
        <v>1010</v>
      </c>
      <c r="B495" s="88" t="s">
        <v>1011</v>
      </c>
      <c r="C495" s="145">
        <v>8091</v>
      </c>
    </row>
    <row r="496" spans="1:3">
      <c r="A496" s="144" t="s">
        <v>1012</v>
      </c>
      <c r="B496" s="86" t="s">
        <v>1013</v>
      </c>
      <c r="C496" s="143">
        <v>5893</v>
      </c>
    </row>
    <row r="497" spans="1:3">
      <c r="A497" s="144" t="s">
        <v>1014</v>
      </c>
      <c r="B497" s="88" t="s">
        <v>519</v>
      </c>
      <c r="C497" s="145">
        <v>4</v>
      </c>
    </row>
    <row r="498" spans="1:3">
      <c r="A498" s="144" t="s">
        <v>1015</v>
      </c>
      <c r="B498" s="88" t="s">
        <v>1016</v>
      </c>
      <c r="C498" s="145">
        <v>1120</v>
      </c>
    </row>
    <row r="499" spans="1:3">
      <c r="A499" s="144" t="s">
        <v>1017</v>
      </c>
      <c r="B499" s="88" t="s">
        <v>1018</v>
      </c>
      <c r="C499" s="145">
        <v>98</v>
      </c>
    </row>
    <row r="500" spans="1:3">
      <c r="A500" s="144" t="s">
        <v>1019</v>
      </c>
      <c r="B500" s="88" t="s">
        <v>1020</v>
      </c>
      <c r="C500" s="145">
        <v>4671</v>
      </c>
    </row>
    <row r="501" spans="1:3">
      <c r="A501" s="144" t="s">
        <v>1021</v>
      </c>
      <c r="B501" s="86" t="s">
        <v>1022</v>
      </c>
      <c r="C501" s="143">
        <v>24198</v>
      </c>
    </row>
    <row r="502" spans="1:3">
      <c r="A502" s="144" t="s">
        <v>1023</v>
      </c>
      <c r="B502" s="88" t="s">
        <v>1024</v>
      </c>
      <c r="C502" s="145">
        <v>1723</v>
      </c>
    </row>
    <row r="503" spans="1:3">
      <c r="A503" s="144" t="s">
        <v>1025</v>
      </c>
      <c r="B503" s="88" t="s">
        <v>1026</v>
      </c>
      <c r="C503" s="145">
        <v>13559</v>
      </c>
    </row>
    <row r="504" spans="1:3">
      <c r="A504" s="144" t="s">
        <v>1027</v>
      </c>
      <c r="B504" s="88" t="s">
        <v>1028</v>
      </c>
      <c r="C504" s="145">
        <v>700</v>
      </c>
    </row>
    <row r="505" spans="1:3">
      <c r="A505" s="144" t="s">
        <v>1029</v>
      </c>
      <c r="B505" s="88" t="s">
        <v>1030</v>
      </c>
      <c r="C505" s="145">
        <v>8216</v>
      </c>
    </row>
    <row r="506" spans="1:3">
      <c r="A506" s="144" t="s">
        <v>1031</v>
      </c>
      <c r="B506" s="86" t="s">
        <v>1032</v>
      </c>
      <c r="C506" s="143">
        <v>2516</v>
      </c>
    </row>
    <row r="507" spans="1:3">
      <c r="A507" s="144" t="s">
        <v>1033</v>
      </c>
      <c r="B507" s="88" t="s">
        <v>1034</v>
      </c>
      <c r="C507" s="145">
        <v>2071</v>
      </c>
    </row>
    <row r="508" spans="1:3">
      <c r="A508" s="144" t="s">
        <v>1035</v>
      </c>
      <c r="B508" s="88" t="s">
        <v>1036</v>
      </c>
      <c r="C508" s="145">
        <v>439</v>
      </c>
    </row>
    <row r="509" spans="1:3">
      <c r="A509" s="144" t="s">
        <v>1037</v>
      </c>
      <c r="B509" s="88" t="s">
        <v>1038</v>
      </c>
      <c r="C509" s="145">
        <v>6</v>
      </c>
    </row>
    <row r="510" spans="1:3">
      <c r="A510" s="144" t="s">
        <v>1039</v>
      </c>
      <c r="B510" s="86" t="s">
        <v>1040</v>
      </c>
      <c r="C510" s="143">
        <v>7658</v>
      </c>
    </row>
    <row r="511" spans="1:3">
      <c r="A511" s="144" t="s">
        <v>1041</v>
      </c>
      <c r="B511" s="88" t="s">
        <v>1042</v>
      </c>
      <c r="C511" s="145">
        <v>7658</v>
      </c>
    </row>
    <row r="512" spans="1:3">
      <c r="A512" s="144" t="s">
        <v>1043</v>
      </c>
      <c r="B512" s="86" t="s">
        <v>1044</v>
      </c>
      <c r="C512" s="143">
        <v>47379</v>
      </c>
    </row>
    <row r="513" spans="1:3">
      <c r="A513" s="144" t="s">
        <v>1045</v>
      </c>
      <c r="B513" s="86" t="s">
        <v>1046</v>
      </c>
      <c r="C513" s="143">
        <v>33858</v>
      </c>
    </row>
    <row r="514" spans="1:3">
      <c r="A514" s="144" t="s">
        <v>1047</v>
      </c>
      <c r="B514" s="88" t="s">
        <v>116</v>
      </c>
      <c r="C514" s="145">
        <v>2870</v>
      </c>
    </row>
    <row r="515" spans="1:3">
      <c r="A515" s="144" t="s">
        <v>1048</v>
      </c>
      <c r="B515" s="88" t="s">
        <v>118</v>
      </c>
      <c r="C515" s="145">
        <v>20</v>
      </c>
    </row>
    <row r="516" spans="1:3">
      <c r="A516" s="144" t="s">
        <v>1049</v>
      </c>
      <c r="B516" s="88" t="s">
        <v>1050</v>
      </c>
      <c r="C516" s="145">
        <v>5912</v>
      </c>
    </row>
    <row r="517" spans="1:3">
      <c r="A517" s="144" t="s">
        <v>1051</v>
      </c>
      <c r="B517" s="88" t="s">
        <v>1052</v>
      </c>
      <c r="C517" s="145">
        <v>7542</v>
      </c>
    </row>
    <row r="518" spans="1:3">
      <c r="A518" s="144" t="s">
        <v>1053</v>
      </c>
      <c r="B518" s="88" t="s">
        <v>1054</v>
      </c>
      <c r="C518" s="145">
        <v>737</v>
      </c>
    </row>
    <row r="519" spans="1:3">
      <c r="A519" s="144" t="s">
        <v>1055</v>
      </c>
      <c r="B519" s="88" t="s">
        <v>1056</v>
      </c>
      <c r="C519" s="145">
        <v>1646</v>
      </c>
    </row>
    <row r="520" spans="1:3">
      <c r="A520" s="144" t="s">
        <v>1057</v>
      </c>
      <c r="B520" s="88" t="s">
        <v>1058</v>
      </c>
      <c r="C520" s="145">
        <v>446</v>
      </c>
    </row>
    <row r="521" spans="1:3">
      <c r="A521" s="144" t="s">
        <v>1059</v>
      </c>
      <c r="B521" s="88" t="s">
        <v>1060</v>
      </c>
      <c r="C521" s="145">
        <v>14685</v>
      </c>
    </row>
    <row r="522" spans="1:3">
      <c r="A522" s="144" t="s">
        <v>1061</v>
      </c>
      <c r="B522" s="86" t="s">
        <v>1062</v>
      </c>
      <c r="C522" s="143">
        <v>4604</v>
      </c>
    </row>
    <row r="523" spans="1:3">
      <c r="A523" s="144" t="s">
        <v>1063</v>
      </c>
      <c r="B523" s="88" t="s">
        <v>1064</v>
      </c>
      <c r="C523" s="145">
        <v>4604</v>
      </c>
    </row>
    <row r="524" spans="1:3">
      <c r="A524" s="144" t="s">
        <v>1065</v>
      </c>
      <c r="B524" s="86" t="s">
        <v>1066</v>
      </c>
      <c r="C524" s="143">
        <v>8917</v>
      </c>
    </row>
    <row r="525" spans="1:3">
      <c r="A525" s="144" t="s">
        <v>1067</v>
      </c>
      <c r="B525" s="88" t="s">
        <v>1068</v>
      </c>
      <c r="C525" s="145">
        <v>7889</v>
      </c>
    </row>
    <row r="526" spans="1:3">
      <c r="A526" s="144" t="s">
        <v>1069</v>
      </c>
      <c r="B526" s="88" t="s">
        <v>1070</v>
      </c>
      <c r="C526" s="145">
        <v>1028</v>
      </c>
    </row>
    <row r="527" spans="1:3">
      <c r="A527" s="144" t="s">
        <v>1071</v>
      </c>
      <c r="B527" s="86" t="s">
        <v>1072</v>
      </c>
      <c r="C527" s="143">
        <v>137726</v>
      </c>
    </row>
    <row r="528" spans="1:3">
      <c r="A528" s="144" t="s">
        <v>1073</v>
      </c>
      <c r="B528" s="86" t="s">
        <v>1074</v>
      </c>
      <c r="C528" s="143">
        <v>228</v>
      </c>
    </row>
    <row r="529" spans="1:3">
      <c r="A529" s="144" t="s">
        <v>1075</v>
      </c>
      <c r="B529" s="88" t="s">
        <v>118</v>
      </c>
      <c r="C529" s="145">
        <v>228</v>
      </c>
    </row>
    <row r="530" spans="1:3">
      <c r="A530" s="144" t="s">
        <v>1076</v>
      </c>
      <c r="B530" s="86" t="s">
        <v>1077</v>
      </c>
      <c r="C530" s="143">
        <v>189</v>
      </c>
    </row>
    <row r="531" spans="1:3">
      <c r="A531" s="144" t="s">
        <v>1078</v>
      </c>
      <c r="B531" s="88" t="s">
        <v>1079</v>
      </c>
      <c r="C531" s="145">
        <v>189</v>
      </c>
    </row>
    <row r="532" spans="1:3">
      <c r="A532" s="144" t="s">
        <v>1080</v>
      </c>
      <c r="B532" s="86" t="s">
        <v>1081</v>
      </c>
      <c r="C532" s="145">
        <v>7034</v>
      </c>
    </row>
    <row r="533" spans="1:3">
      <c r="A533" s="144" t="s">
        <v>1082</v>
      </c>
      <c r="B533" s="88" t="s">
        <v>116</v>
      </c>
      <c r="C533" s="145">
        <v>1056</v>
      </c>
    </row>
    <row r="534" spans="1:3">
      <c r="A534" s="144" t="s">
        <v>1083</v>
      </c>
      <c r="B534" s="88" t="s">
        <v>118</v>
      </c>
      <c r="C534" s="145">
        <v>2971</v>
      </c>
    </row>
    <row r="535" spans="1:3">
      <c r="A535" s="144" t="s">
        <v>1084</v>
      </c>
      <c r="B535" s="88" t="s">
        <v>1085</v>
      </c>
      <c r="C535" s="145">
        <v>3007</v>
      </c>
    </row>
    <row r="536" spans="1:3">
      <c r="A536" s="144" t="s">
        <v>1086</v>
      </c>
      <c r="B536" s="86" t="s">
        <v>1087</v>
      </c>
      <c r="C536" s="143">
        <v>3453</v>
      </c>
    </row>
    <row r="537" spans="1:3">
      <c r="A537" s="144" t="s">
        <v>1088</v>
      </c>
      <c r="B537" s="88" t="s">
        <v>116</v>
      </c>
      <c r="C537" s="145">
        <v>723</v>
      </c>
    </row>
    <row r="538" spans="1:3">
      <c r="A538" s="144" t="s">
        <v>1089</v>
      </c>
      <c r="B538" s="88" t="s">
        <v>118</v>
      </c>
      <c r="C538" s="145">
        <v>84</v>
      </c>
    </row>
    <row r="539" spans="1:3">
      <c r="A539" s="144" t="s">
        <v>1090</v>
      </c>
      <c r="B539" s="88" t="s">
        <v>1091</v>
      </c>
      <c r="C539" s="145">
        <v>63</v>
      </c>
    </row>
    <row r="540" spans="1:3">
      <c r="A540" s="144" t="s">
        <v>1092</v>
      </c>
      <c r="B540" s="88" t="s">
        <v>1093</v>
      </c>
      <c r="C540" s="145">
        <v>2487</v>
      </c>
    </row>
    <row r="541" spans="1:3">
      <c r="A541" s="144" t="s">
        <v>1094</v>
      </c>
      <c r="B541" s="88" t="s">
        <v>1095</v>
      </c>
      <c r="C541" s="145">
        <v>96</v>
      </c>
    </row>
    <row r="542" spans="1:3">
      <c r="A542" s="144" t="s">
        <v>1096</v>
      </c>
      <c r="B542" s="86" t="s">
        <v>1097</v>
      </c>
      <c r="C542" s="143">
        <v>3668</v>
      </c>
    </row>
    <row r="543" spans="1:3">
      <c r="A543" s="144" t="s">
        <v>1098</v>
      </c>
      <c r="B543" s="88" t="s">
        <v>116</v>
      </c>
      <c r="C543" s="145">
        <v>458</v>
      </c>
    </row>
    <row r="544" spans="1:3">
      <c r="A544" s="144" t="s">
        <v>1099</v>
      </c>
      <c r="B544" s="88" t="s">
        <v>1100</v>
      </c>
      <c r="C544" s="145">
        <v>1799</v>
      </c>
    </row>
    <row r="545" spans="1:3">
      <c r="A545" s="144" t="s">
        <v>1101</v>
      </c>
      <c r="B545" s="88" t="s">
        <v>1102</v>
      </c>
      <c r="C545" s="145">
        <v>74</v>
      </c>
    </row>
    <row r="546" spans="1:3">
      <c r="A546" s="144" t="s">
        <v>1103</v>
      </c>
      <c r="B546" s="88" t="s">
        <v>1104</v>
      </c>
      <c r="C546" s="145">
        <v>1337</v>
      </c>
    </row>
    <row r="547" spans="1:3">
      <c r="A547" s="144" t="s">
        <v>1105</v>
      </c>
      <c r="B547" s="86" t="s">
        <v>1106</v>
      </c>
      <c r="C547" s="143">
        <v>572</v>
      </c>
    </row>
    <row r="548" spans="1:3">
      <c r="A548" s="144" t="s">
        <v>1107</v>
      </c>
      <c r="B548" s="88" t="s">
        <v>116</v>
      </c>
      <c r="C548" s="145">
        <v>362</v>
      </c>
    </row>
    <row r="549" spans="1:3">
      <c r="A549" s="144" t="s">
        <v>1108</v>
      </c>
      <c r="B549" s="88" t="s">
        <v>118</v>
      </c>
      <c r="C549" s="145">
        <v>15</v>
      </c>
    </row>
    <row r="550" spans="1:3">
      <c r="A550" s="144" t="s">
        <v>1109</v>
      </c>
      <c r="B550" s="88" t="s">
        <v>1110</v>
      </c>
      <c r="C550" s="145">
        <v>195</v>
      </c>
    </row>
    <row r="551" spans="1:3">
      <c r="A551" s="144" t="s">
        <v>1111</v>
      </c>
      <c r="B551" s="86" t="s">
        <v>1112</v>
      </c>
      <c r="C551" s="143">
        <v>25023</v>
      </c>
    </row>
    <row r="552" spans="1:3">
      <c r="A552" s="144" t="s">
        <v>1113</v>
      </c>
      <c r="B552" s="88" t="s">
        <v>1114</v>
      </c>
      <c r="C552" s="145">
        <v>23041</v>
      </c>
    </row>
    <row r="553" spans="1:3">
      <c r="A553" s="144" t="s">
        <v>1115</v>
      </c>
      <c r="B553" s="88" t="s">
        <v>1116</v>
      </c>
      <c r="C553" s="145">
        <v>1982</v>
      </c>
    </row>
    <row r="554" spans="1:3">
      <c r="A554" s="144" t="s">
        <v>1117</v>
      </c>
      <c r="B554" s="86" t="s">
        <v>1118</v>
      </c>
      <c r="C554" s="143">
        <v>97559</v>
      </c>
    </row>
    <row r="555" spans="1:3">
      <c r="A555" s="144" t="s">
        <v>1119</v>
      </c>
      <c r="B555" s="88" t="s">
        <v>1120</v>
      </c>
      <c r="C555" s="145">
        <v>40660</v>
      </c>
    </row>
    <row r="556" spans="1:3">
      <c r="A556" s="144" t="s">
        <v>1121</v>
      </c>
      <c r="B556" s="88" t="s">
        <v>1122</v>
      </c>
      <c r="C556" s="145">
        <v>56899</v>
      </c>
    </row>
    <row r="557" spans="1:3">
      <c r="A557" s="144" t="s">
        <v>1123</v>
      </c>
      <c r="B557" s="86" t="s">
        <v>1124</v>
      </c>
      <c r="C557" s="143">
        <v>40398</v>
      </c>
    </row>
    <row r="558" spans="1:3">
      <c r="A558" s="144" t="s">
        <v>1125</v>
      </c>
      <c r="B558" s="86" t="s">
        <v>1126</v>
      </c>
      <c r="C558" s="145">
        <v>19267</v>
      </c>
    </row>
    <row r="559" spans="1:3">
      <c r="A559" s="144" t="s">
        <v>1127</v>
      </c>
      <c r="B559" s="88" t="s">
        <v>116</v>
      </c>
      <c r="C559" s="145">
        <v>330</v>
      </c>
    </row>
    <row r="560" spans="1:3">
      <c r="A560" s="144" t="s">
        <v>1128</v>
      </c>
      <c r="B560" s="88" t="s">
        <v>118</v>
      </c>
      <c r="C560" s="145">
        <v>1</v>
      </c>
    </row>
    <row r="561" spans="1:3">
      <c r="A561" s="144" t="s">
        <v>1129</v>
      </c>
      <c r="B561" s="88" t="s">
        <v>150</v>
      </c>
      <c r="C561" s="145">
        <v>39</v>
      </c>
    </row>
    <row r="562" spans="1:3">
      <c r="A562" s="144" t="s">
        <v>1130</v>
      </c>
      <c r="B562" s="88" t="s">
        <v>1131</v>
      </c>
      <c r="C562" s="145">
        <v>18897</v>
      </c>
    </row>
    <row r="563" spans="1:3">
      <c r="A563" s="144" t="s">
        <v>1132</v>
      </c>
      <c r="B563" s="86" t="s">
        <v>1133</v>
      </c>
      <c r="C563" s="143">
        <v>3312</v>
      </c>
    </row>
    <row r="564" spans="1:3">
      <c r="A564" s="144" t="s">
        <v>1134</v>
      </c>
      <c r="B564" s="88" t="s">
        <v>116</v>
      </c>
      <c r="C564" s="145">
        <v>307</v>
      </c>
    </row>
    <row r="565" spans="1:3">
      <c r="A565" s="144" t="s">
        <v>1135</v>
      </c>
      <c r="B565" s="88" t="s">
        <v>1136</v>
      </c>
      <c r="C565" s="145">
        <v>3005</v>
      </c>
    </row>
    <row r="566" spans="1:3">
      <c r="A566" s="144" t="s">
        <v>1137</v>
      </c>
      <c r="B566" s="86" t="s">
        <v>1138</v>
      </c>
      <c r="C566" s="143">
        <v>17044</v>
      </c>
    </row>
    <row r="567" spans="1:3">
      <c r="A567" s="144" t="s">
        <v>1139</v>
      </c>
      <c r="B567" s="88" t="s">
        <v>116</v>
      </c>
      <c r="C567" s="145">
        <v>4</v>
      </c>
    </row>
    <row r="568" spans="1:3">
      <c r="A568" s="144" t="s">
        <v>1140</v>
      </c>
      <c r="B568" s="88" t="s">
        <v>1141</v>
      </c>
      <c r="C568" s="145">
        <v>17040</v>
      </c>
    </row>
    <row r="569" spans="1:3">
      <c r="A569" s="144" t="s">
        <v>1142</v>
      </c>
      <c r="B569" s="86" t="s">
        <v>1143</v>
      </c>
      <c r="C569" s="143">
        <v>775</v>
      </c>
    </row>
    <row r="570" spans="1:3">
      <c r="A570" s="144" t="s">
        <v>1144</v>
      </c>
      <c r="B570" s="88" t="s">
        <v>1145</v>
      </c>
      <c r="C570" s="145">
        <v>775</v>
      </c>
    </row>
    <row r="571" spans="1:3">
      <c r="A571" s="144" t="s">
        <v>1146</v>
      </c>
      <c r="B571" s="86" t="s">
        <v>1147</v>
      </c>
      <c r="C571" s="143">
        <v>1200</v>
      </c>
    </row>
    <row r="572" spans="1:3">
      <c r="A572" s="144" t="s">
        <v>1148</v>
      </c>
      <c r="B572" s="86" t="s">
        <v>1149</v>
      </c>
      <c r="C572" s="143">
        <v>1088</v>
      </c>
    </row>
    <row r="573" spans="1:3">
      <c r="A573" s="144" t="s">
        <v>1150</v>
      </c>
      <c r="B573" s="88" t="s">
        <v>1151</v>
      </c>
      <c r="C573" s="145">
        <v>1088</v>
      </c>
    </row>
    <row r="574" spans="1:3">
      <c r="A574" s="144" t="s">
        <v>1152</v>
      </c>
      <c r="B574" s="86" t="s">
        <v>1153</v>
      </c>
      <c r="C574" s="143">
        <v>112</v>
      </c>
    </row>
    <row r="575" spans="1:3">
      <c r="A575" s="144" t="s">
        <v>1154</v>
      </c>
      <c r="B575" s="88" t="s">
        <v>1155</v>
      </c>
      <c r="C575" s="145">
        <v>112</v>
      </c>
    </row>
    <row r="576" spans="1:3">
      <c r="A576" s="144" t="s">
        <v>1156</v>
      </c>
      <c r="B576" s="86" t="s">
        <v>1157</v>
      </c>
      <c r="C576" s="143">
        <v>12581</v>
      </c>
    </row>
    <row r="577" spans="1:3">
      <c r="A577" s="144" t="s">
        <v>1158</v>
      </c>
      <c r="B577" s="86" t="s">
        <v>1159</v>
      </c>
      <c r="C577" s="143">
        <v>12244</v>
      </c>
    </row>
    <row r="578" spans="1:3">
      <c r="A578" s="144" t="s">
        <v>1160</v>
      </c>
      <c r="B578" s="88" t="s">
        <v>116</v>
      </c>
      <c r="C578" s="145">
        <v>872</v>
      </c>
    </row>
    <row r="579" spans="1:3">
      <c r="A579" s="144" t="s">
        <v>1161</v>
      </c>
      <c r="B579" s="88" t="s">
        <v>118</v>
      </c>
      <c r="C579" s="145">
        <v>198</v>
      </c>
    </row>
    <row r="580" spans="1:3">
      <c r="A580" s="144" t="s">
        <v>1162</v>
      </c>
      <c r="B580" s="88" t="s">
        <v>1163</v>
      </c>
      <c r="C580" s="145">
        <v>1615</v>
      </c>
    </row>
    <row r="581" spans="1:3">
      <c r="A581" s="144" t="s">
        <v>1164</v>
      </c>
      <c r="B581" s="88" t="s">
        <v>1165</v>
      </c>
      <c r="C581" s="145">
        <v>109</v>
      </c>
    </row>
    <row r="582" spans="1:3">
      <c r="A582" s="144" t="s">
        <v>1166</v>
      </c>
      <c r="B582" s="88" t="s">
        <v>1167</v>
      </c>
      <c r="C582" s="145">
        <v>92</v>
      </c>
    </row>
    <row r="583" spans="1:3">
      <c r="A583" s="144" t="s">
        <v>1168</v>
      </c>
      <c r="B583" s="88" t="s">
        <v>1169</v>
      </c>
      <c r="C583" s="145">
        <v>1807</v>
      </c>
    </row>
    <row r="584" spans="1:3">
      <c r="A584" s="144" t="s">
        <v>1170</v>
      </c>
      <c r="B584" s="88" t="s">
        <v>1171</v>
      </c>
      <c r="C584" s="145">
        <v>110</v>
      </c>
    </row>
    <row r="585" spans="1:3">
      <c r="A585" s="144" t="s">
        <v>1172</v>
      </c>
      <c r="B585" s="88" t="s">
        <v>1173</v>
      </c>
      <c r="C585" s="145">
        <v>13</v>
      </c>
    </row>
    <row r="586" spans="1:3">
      <c r="A586" s="144" t="s">
        <v>1174</v>
      </c>
      <c r="B586" s="88" t="s">
        <v>150</v>
      </c>
      <c r="C586" s="145">
        <v>3359</v>
      </c>
    </row>
    <row r="587" spans="1:3">
      <c r="A587" s="144" t="s">
        <v>1175</v>
      </c>
      <c r="B587" s="88" t="s">
        <v>1176</v>
      </c>
      <c r="C587" s="145">
        <v>4069</v>
      </c>
    </row>
    <row r="588" spans="1:3">
      <c r="A588" s="144" t="s">
        <v>1177</v>
      </c>
      <c r="B588" s="86" t="s">
        <v>1178</v>
      </c>
      <c r="C588" s="143">
        <v>332</v>
      </c>
    </row>
    <row r="589" spans="1:3">
      <c r="A589" s="144" t="s">
        <v>1179</v>
      </c>
      <c r="B589" s="88" t="s">
        <v>1180</v>
      </c>
      <c r="C589" s="145">
        <v>332</v>
      </c>
    </row>
    <row r="590" spans="1:3">
      <c r="A590" s="144" t="s">
        <v>1181</v>
      </c>
      <c r="B590" s="86" t="s">
        <v>1182</v>
      </c>
      <c r="C590" s="143">
        <v>5</v>
      </c>
    </row>
    <row r="591" spans="1:3">
      <c r="A591" s="144" t="s">
        <v>1183</v>
      </c>
      <c r="B591" s="88" t="s">
        <v>1184</v>
      </c>
      <c r="C591" s="145">
        <v>5</v>
      </c>
    </row>
    <row r="592" spans="1:3">
      <c r="A592" s="144" t="s">
        <v>1185</v>
      </c>
      <c r="B592" s="86" t="s">
        <v>1186</v>
      </c>
      <c r="C592" s="143">
        <v>23612</v>
      </c>
    </row>
    <row r="593" spans="1:3">
      <c r="A593" s="144" t="s">
        <v>1187</v>
      </c>
      <c r="B593" s="86" t="s">
        <v>1188</v>
      </c>
      <c r="C593" s="143">
        <v>12847</v>
      </c>
    </row>
    <row r="594" spans="1:3">
      <c r="A594" s="144" t="s">
        <v>1189</v>
      </c>
      <c r="B594" s="88" t="s">
        <v>1190</v>
      </c>
      <c r="C594" s="145">
        <v>3980</v>
      </c>
    </row>
    <row r="595" spans="1:3">
      <c r="A595" s="144" t="s">
        <v>1191</v>
      </c>
      <c r="B595" s="88" t="s">
        <v>1192</v>
      </c>
      <c r="C595" s="145">
        <v>7324</v>
      </c>
    </row>
    <row r="596" spans="1:3">
      <c r="A596" s="144" t="s">
        <v>1193</v>
      </c>
      <c r="B596" s="88" t="s">
        <v>1194</v>
      </c>
      <c r="C596" s="145">
        <v>25</v>
      </c>
    </row>
    <row r="597" spans="1:3">
      <c r="A597" s="144" t="s">
        <v>1195</v>
      </c>
      <c r="B597" s="88" t="s">
        <v>1196</v>
      </c>
      <c r="C597" s="145">
        <v>1518</v>
      </c>
    </row>
    <row r="598" spans="1:3">
      <c r="A598" s="144" t="s">
        <v>1197</v>
      </c>
      <c r="B598" s="86" t="s">
        <v>1198</v>
      </c>
      <c r="C598" s="143">
        <v>10744</v>
      </c>
    </row>
    <row r="599" spans="1:3">
      <c r="A599" s="144" t="s">
        <v>1199</v>
      </c>
      <c r="B599" s="88" t="s">
        <v>1200</v>
      </c>
      <c r="C599" s="145">
        <v>10744</v>
      </c>
    </row>
    <row r="600" spans="1:3">
      <c r="A600" s="144" t="s">
        <v>1201</v>
      </c>
      <c r="B600" s="86" t="s">
        <v>1202</v>
      </c>
      <c r="C600" s="145">
        <v>21</v>
      </c>
    </row>
    <row r="601" spans="1:3">
      <c r="A601" s="144" t="s">
        <v>1203</v>
      </c>
      <c r="B601" s="88" t="s">
        <v>1204</v>
      </c>
      <c r="C601" s="145">
        <v>21</v>
      </c>
    </row>
    <row r="602" spans="1:3">
      <c r="A602" s="144" t="s">
        <v>1205</v>
      </c>
      <c r="B602" s="86" t="s">
        <v>1206</v>
      </c>
      <c r="C602" s="143">
        <v>3410</v>
      </c>
    </row>
    <row r="603" spans="1:3">
      <c r="A603" s="144" t="s">
        <v>1207</v>
      </c>
      <c r="B603" s="86" t="s">
        <v>1208</v>
      </c>
      <c r="C603" s="143">
        <v>3410</v>
      </c>
    </row>
    <row r="604" spans="1:3">
      <c r="A604" s="144" t="s">
        <v>1209</v>
      </c>
      <c r="B604" s="88" t="s">
        <v>116</v>
      </c>
      <c r="C604" s="145">
        <v>605</v>
      </c>
    </row>
    <row r="605" spans="1:3">
      <c r="A605" s="144" t="s">
        <v>1210</v>
      </c>
      <c r="B605" s="88" t="s">
        <v>1211</v>
      </c>
      <c r="C605" s="145">
        <v>500</v>
      </c>
    </row>
    <row r="606" spans="1:3">
      <c r="A606" s="144" t="s">
        <v>1212</v>
      </c>
      <c r="B606" s="88" t="s">
        <v>1213</v>
      </c>
      <c r="C606" s="145">
        <v>2305</v>
      </c>
    </row>
    <row r="607" spans="1:3">
      <c r="A607" s="144" t="s">
        <v>1214</v>
      </c>
      <c r="B607" s="86" t="s">
        <v>1215</v>
      </c>
      <c r="C607" s="143">
        <v>7516</v>
      </c>
    </row>
    <row r="608" spans="1:3">
      <c r="A608" s="144" t="s">
        <v>1216</v>
      </c>
      <c r="B608" s="86" t="s">
        <v>1217</v>
      </c>
      <c r="C608" s="143">
        <v>7516</v>
      </c>
    </row>
    <row r="609" spans="1:3">
      <c r="A609" s="144" t="s">
        <v>1218</v>
      </c>
      <c r="B609" s="88" t="s">
        <v>1219</v>
      </c>
      <c r="C609" s="145">
        <v>7516</v>
      </c>
    </row>
    <row r="610" spans="1:3">
      <c r="A610" s="144" t="s">
        <v>1220</v>
      </c>
      <c r="B610" s="86" t="s">
        <v>1221</v>
      </c>
      <c r="C610" s="143">
        <v>27576</v>
      </c>
    </row>
    <row r="611" spans="1:3">
      <c r="A611" s="144" t="s">
        <v>1222</v>
      </c>
      <c r="B611" s="86" t="s">
        <v>1223</v>
      </c>
      <c r="C611" s="143">
        <v>27576</v>
      </c>
    </row>
    <row r="612" spans="1:3">
      <c r="A612" s="144" t="s">
        <v>1224</v>
      </c>
      <c r="B612" s="88" t="s">
        <v>1225</v>
      </c>
      <c r="C612" s="145">
        <v>27576</v>
      </c>
    </row>
    <row r="613" spans="1:3">
      <c r="A613" s="144" t="s">
        <v>1226</v>
      </c>
      <c r="B613" s="88" t="s">
        <v>1227</v>
      </c>
      <c r="C613" s="145"/>
    </row>
  </sheetData>
  <sortState ref="A6:C613">
    <sortCondition ref="A6:A613"/>
  </sortState>
  <mergeCells count="2">
    <mergeCell ref="A2:D2"/>
    <mergeCell ref="A3:C3"/>
  </mergeCells>
  <pageMargins left="0.708661417322835" right="0.708661417322835" top="0.748031496062992" bottom="0.748031496062992" header="0.31496062992126" footer="0.31496062992126"/>
  <pageSetup paperSize="9" scale="9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2"/>
  <sheetViews>
    <sheetView workbookViewId="0">
      <selection activeCell="A2" sqref="A2:C2"/>
    </sheetView>
  </sheetViews>
  <sheetFormatPr defaultColWidth="9" defaultRowHeight="14.25" outlineLevelCol="3"/>
  <cols>
    <col min="1" max="1" width="12.75" customWidth="1"/>
    <col min="2" max="2" width="39.375" customWidth="1"/>
    <col min="3" max="3" width="24.25" customWidth="1"/>
  </cols>
  <sheetData>
    <row r="1" ht="19.5" customHeight="1" spans="1:4">
      <c r="A1" s="112" t="s">
        <v>7</v>
      </c>
      <c r="B1" s="113"/>
      <c r="C1" s="113"/>
      <c r="D1" s="4"/>
    </row>
    <row r="2" ht="24.75" customHeight="1" spans="1:4">
      <c r="A2" s="114" t="s">
        <v>8</v>
      </c>
      <c r="B2" s="114"/>
      <c r="C2" s="114"/>
      <c r="D2" s="115"/>
    </row>
    <row r="3" ht="24.75" customHeight="1" spans="1:4">
      <c r="A3" s="116"/>
      <c r="B3" s="4"/>
      <c r="C3" s="117" t="s">
        <v>39</v>
      </c>
      <c r="D3" s="4"/>
    </row>
    <row r="4" ht="22.5" spans="1:4">
      <c r="A4" s="118" t="s">
        <v>1228</v>
      </c>
      <c r="B4" s="118" t="s">
        <v>109</v>
      </c>
      <c r="C4" s="119" t="s">
        <v>45</v>
      </c>
      <c r="D4" s="4"/>
    </row>
    <row r="5" s="111" customFormat="1" spans="1:4">
      <c r="A5" s="118" t="s">
        <v>1229</v>
      </c>
      <c r="B5" s="118"/>
      <c r="C5" s="120">
        <v>1317973.186518</v>
      </c>
      <c r="D5" s="121"/>
    </row>
    <row r="6" s="111" customFormat="1" spans="1:4">
      <c r="A6" s="122" t="s">
        <v>111</v>
      </c>
      <c r="B6" s="122" t="s">
        <v>1230</v>
      </c>
      <c r="C6" s="123">
        <v>120835.493221</v>
      </c>
      <c r="D6" s="121"/>
    </row>
    <row r="7" s="111" customFormat="1" spans="1:4">
      <c r="A7" s="122" t="s">
        <v>113</v>
      </c>
      <c r="B7" s="122" t="s">
        <v>1231</v>
      </c>
      <c r="C7" s="123">
        <v>1196.816155</v>
      </c>
      <c r="D7" s="121"/>
    </row>
    <row r="8" spans="1:4">
      <c r="A8" s="124" t="s">
        <v>115</v>
      </c>
      <c r="B8" s="124" t="s">
        <v>1232</v>
      </c>
      <c r="C8" s="125">
        <v>1062.484721</v>
      </c>
      <c r="D8" s="4"/>
    </row>
    <row r="9" spans="1:4">
      <c r="A9" s="124" t="s">
        <v>117</v>
      </c>
      <c r="B9" s="124" t="s">
        <v>1233</v>
      </c>
      <c r="C9" s="125">
        <v>35.500634</v>
      </c>
      <c r="D9" s="4"/>
    </row>
    <row r="10" spans="1:4">
      <c r="A10" s="124" t="s">
        <v>119</v>
      </c>
      <c r="B10" s="124" t="s">
        <v>1234</v>
      </c>
      <c r="C10" s="125">
        <v>32.1898</v>
      </c>
      <c r="D10" s="4"/>
    </row>
    <row r="11" spans="1:4">
      <c r="A11" s="124" t="s">
        <v>121</v>
      </c>
      <c r="B11" s="124" t="s">
        <v>1235</v>
      </c>
      <c r="C11" s="125">
        <v>66.641</v>
      </c>
      <c r="D11" s="4"/>
    </row>
    <row r="12" s="111" customFormat="1" spans="1:4">
      <c r="A12" s="122" t="s">
        <v>125</v>
      </c>
      <c r="B12" s="122" t="s">
        <v>1236</v>
      </c>
      <c r="C12" s="123">
        <v>1268.198912</v>
      </c>
      <c r="D12" s="121"/>
    </row>
    <row r="13" spans="1:4">
      <c r="A13" s="124" t="s">
        <v>127</v>
      </c>
      <c r="B13" s="124" t="s">
        <v>1232</v>
      </c>
      <c r="C13" s="125">
        <v>812.943834</v>
      </c>
      <c r="D13" s="4"/>
    </row>
    <row r="14" spans="1:4">
      <c r="A14" s="124" t="s">
        <v>128</v>
      </c>
      <c r="B14" s="124" t="s">
        <v>1233</v>
      </c>
      <c r="C14" s="125">
        <v>219.481818</v>
      </c>
      <c r="D14" s="4"/>
    </row>
    <row r="15" spans="1:4">
      <c r="A15" s="124" t="s">
        <v>129</v>
      </c>
      <c r="B15" s="124" t="s">
        <v>1237</v>
      </c>
      <c r="C15" s="125">
        <v>94.12</v>
      </c>
      <c r="D15" s="4"/>
    </row>
    <row r="16" spans="1:4">
      <c r="A16" s="124" t="s">
        <v>131</v>
      </c>
      <c r="B16" s="124" t="s">
        <v>1238</v>
      </c>
      <c r="C16" s="125">
        <v>141.65326</v>
      </c>
      <c r="D16" s="4"/>
    </row>
    <row r="17" s="111" customFormat="1" spans="1:4">
      <c r="A17" s="122" t="s">
        <v>133</v>
      </c>
      <c r="B17" s="122" t="s">
        <v>1239</v>
      </c>
      <c r="C17" s="123">
        <v>73013.465802</v>
      </c>
      <c r="D17" s="121"/>
    </row>
    <row r="18" spans="1:4">
      <c r="A18" s="124" t="s">
        <v>135</v>
      </c>
      <c r="B18" s="124" t="s">
        <v>1232</v>
      </c>
      <c r="C18" s="125">
        <v>33949.077877</v>
      </c>
      <c r="D18" s="4"/>
    </row>
    <row r="19" spans="1:4">
      <c r="A19" s="124" t="s">
        <v>136</v>
      </c>
      <c r="B19" s="124" t="s">
        <v>1233</v>
      </c>
      <c r="C19" s="125">
        <v>4673.208287</v>
      </c>
      <c r="D19" s="4"/>
    </row>
    <row r="20" spans="1:4">
      <c r="A20" s="124" t="s">
        <v>137</v>
      </c>
      <c r="B20" s="124" t="s">
        <v>1240</v>
      </c>
      <c r="C20" s="125">
        <v>8667.187287</v>
      </c>
      <c r="D20" s="4"/>
    </row>
    <row r="21" spans="1:4">
      <c r="A21" s="124" t="s">
        <v>139</v>
      </c>
      <c r="B21" s="124" t="s">
        <v>1241</v>
      </c>
      <c r="C21" s="125">
        <v>97.156144</v>
      </c>
      <c r="D21" s="4"/>
    </row>
    <row r="22" spans="1:4">
      <c r="A22" s="124" t="s">
        <v>141</v>
      </c>
      <c r="B22" s="124" t="s">
        <v>1242</v>
      </c>
      <c r="C22" s="125">
        <v>120.914668</v>
      </c>
      <c r="D22" s="4"/>
    </row>
    <row r="23" spans="1:4">
      <c r="A23" s="124" t="s">
        <v>143</v>
      </c>
      <c r="B23" s="124" t="s">
        <v>1243</v>
      </c>
      <c r="C23" s="125">
        <v>662.452895</v>
      </c>
      <c r="D23" s="4"/>
    </row>
    <row r="24" spans="1:4">
      <c r="A24" s="124" t="s">
        <v>145</v>
      </c>
      <c r="B24" s="124" t="s">
        <v>1244</v>
      </c>
      <c r="C24" s="125">
        <v>317.088697</v>
      </c>
      <c r="D24" s="4"/>
    </row>
    <row r="25" spans="1:4">
      <c r="A25" s="124" t="s">
        <v>147</v>
      </c>
      <c r="B25" s="124" t="s">
        <v>1245</v>
      </c>
      <c r="C25" s="125">
        <v>604.199171</v>
      </c>
      <c r="D25" s="4"/>
    </row>
    <row r="26" spans="1:4">
      <c r="A26" s="124" t="s">
        <v>149</v>
      </c>
      <c r="B26" s="124" t="s">
        <v>1246</v>
      </c>
      <c r="C26" s="125">
        <v>726.905336</v>
      </c>
      <c r="D26" s="4"/>
    </row>
    <row r="27" spans="1:4">
      <c r="A27" s="124" t="s">
        <v>151</v>
      </c>
      <c r="B27" s="124" t="s">
        <v>1247</v>
      </c>
      <c r="C27" s="125">
        <v>23195.27544</v>
      </c>
      <c r="D27" s="4"/>
    </row>
    <row r="28" spans="1:4">
      <c r="A28" s="122" t="s">
        <v>153</v>
      </c>
      <c r="B28" s="122" t="s">
        <v>1248</v>
      </c>
      <c r="C28" s="123">
        <v>3654.366992</v>
      </c>
      <c r="D28" s="4"/>
    </row>
    <row r="29" spans="1:4">
      <c r="A29" s="124" t="s">
        <v>155</v>
      </c>
      <c r="B29" s="124" t="s">
        <v>1232</v>
      </c>
      <c r="C29" s="125">
        <v>565.108284</v>
      </c>
      <c r="D29" s="4"/>
    </row>
    <row r="30" spans="1:4">
      <c r="A30" s="124" t="s">
        <v>156</v>
      </c>
      <c r="B30" s="124" t="s">
        <v>1233</v>
      </c>
      <c r="C30" s="125">
        <v>266.499938</v>
      </c>
      <c r="D30" s="4"/>
    </row>
    <row r="31" spans="1:4">
      <c r="A31" s="124" t="s">
        <v>157</v>
      </c>
      <c r="B31" s="124" t="s">
        <v>1249</v>
      </c>
      <c r="C31" s="125">
        <v>114.4972</v>
      </c>
      <c r="D31" s="4"/>
    </row>
    <row r="32" spans="1:4">
      <c r="A32" s="124" t="s">
        <v>159</v>
      </c>
      <c r="B32" s="124" t="s">
        <v>1250</v>
      </c>
      <c r="C32" s="125">
        <v>121.325828</v>
      </c>
      <c r="D32" s="4"/>
    </row>
    <row r="33" spans="1:4">
      <c r="A33" s="124" t="s">
        <v>161</v>
      </c>
      <c r="B33" s="124" t="s">
        <v>1251</v>
      </c>
      <c r="C33" s="125">
        <v>18.45</v>
      </c>
      <c r="D33" s="4"/>
    </row>
    <row r="34" spans="1:4">
      <c r="A34" s="124" t="s">
        <v>165</v>
      </c>
      <c r="B34" s="124" t="s">
        <v>1246</v>
      </c>
      <c r="C34" s="125">
        <v>1198.985742</v>
      </c>
      <c r="D34" s="4"/>
    </row>
    <row r="35" spans="1:4">
      <c r="A35" s="124" t="s">
        <v>166</v>
      </c>
      <c r="B35" s="124" t="s">
        <v>1252</v>
      </c>
      <c r="C35" s="125">
        <v>1369.5</v>
      </c>
      <c r="D35" s="4"/>
    </row>
    <row r="36" spans="1:4">
      <c r="A36" s="122" t="s">
        <v>168</v>
      </c>
      <c r="B36" s="122" t="s">
        <v>1253</v>
      </c>
      <c r="C36" s="123">
        <v>1152.09093</v>
      </c>
      <c r="D36" s="4"/>
    </row>
    <row r="37" spans="1:4">
      <c r="A37" s="124" t="s">
        <v>170</v>
      </c>
      <c r="B37" s="124" t="s">
        <v>1232</v>
      </c>
      <c r="C37" s="125">
        <v>234.998468</v>
      </c>
      <c r="D37" s="4"/>
    </row>
    <row r="38" spans="1:4">
      <c r="A38" s="124" t="s">
        <v>171</v>
      </c>
      <c r="B38" s="124" t="s">
        <v>1233</v>
      </c>
      <c r="C38" s="125">
        <v>1</v>
      </c>
      <c r="D38" s="4"/>
    </row>
    <row r="39" spans="1:4">
      <c r="A39" s="124" t="s">
        <v>172</v>
      </c>
      <c r="B39" s="124" t="s">
        <v>1254</v>
      </c>
      <c r="C39" s="125">
        <v>119.0808</v>
      </c>
      <c r="D39" s="4"/>
    </row>
    <row r="40" spans="1:4">
      <c r="A40" s="124" t="s">
        <v>174</v>
      </c>
      <c r="B40" s="124" t="s">
        <v>1255</v>
      </c>
      <c r="C40" s="125">
        <v>206.821994</v>
      </c>
      <c r="D40" s="4"/>
    </row>
    <row r="41" spans="1:4">
      <c r="A41" s="124" t="s">
        <v>176</v>
      </c>
      <c r="B41" s="124" t="s">
        <v>1256</v>
      </c>
      <c r="C41" s="125">
        <v>9.9</v>
      </c>
      <c r="D41" s="4"/>
    </row>
    <row r="42" spans="1:4">
      <c r="A42" s="124" t="s">
        <v>178</v>
      </c>
      <c r="B42" s="124" t="s">
        <v>1246</v>
      </c>
      <c r="C42" s="125">
        <v>305.889668</v>
      </c>
      <c r="D42" s="4"/>
    </row>
    <row r="43" spans="1:4">
      <c r="A43" s="124" t="s">
        <v>179</v>
      </c>
      <c r="B43" s="124" t="s">
        <v>1257</v>
      </c>
      <c r="C43" s="125">
        <v>274.4</v>
      </c>
      <c r="D43" s="4"/>
    </row>
    <row r="44" spans="1:4">
      <c r="A44" s="122" t="s">
        <v>181</v>
      </c>
      <c r="B44" s="122" t="s">
        <v>1258</v>
      </c>
      <c r="C44" s="123">
        <v>6067.945336</v>
      </c>
      <c r="D44" s="4"/>
    </row>
    <row r="45" spans="1:4">
      <c r="A45" s="124" t="s">
        <v>183</v>
      </c>
      <c r="B45" s="124" t="s">
        <v>1232</v>
      </c>
      <c r="C45" s="125">
        <v>1467.891089</v>
      </c>
      <c r="D45" s="4"/>
    </row>
    <row r="46" spans="1:4">
      <c r="A46" s="124" t="s">
        <v>184</v>
      </c>
      <c r="B46" s="124" t="s">
        <v>1233</v>
      </c>
      <c r="C46" s="125">
        <v>85.87</v>
      </c>
      <c r="D46" s="4"/>
    </row>
    <row r="47" spans="1:4">
      <c r="A47" s="124" t="s">
        <v>185</v>
      </c>
      <c r="B47" s="124" t="s">
        <v>1259</v>
      </c>
      <c r="C47" s="125">
        <v>209.1529</v>
      </c>
      <c r="D47" s="4"/>
    </row>
    <row r="48" spans="1:4">
      <c r="A48" s="124" t="s">
        <v>187</v>
      </c>
      <c r="B48" s="124" t="s">
        <v>1260</v>
      </c>
      <c r="C48" s="125">
        <v>179.541</v>
      </c>
      <c r="D48" s="4"/>
    </row>
    <row r="49" spans="1:4">
      <c r="A49" s="124" t="s">
        <v>189</v>
      </c>
      <c r="B49" s="124" t="s">
        <v>1261</v>
      </c>
      <c r="C49" s="125">
        <v>1244.194472</v>
      </c>
      <c r="D49" s="4"/>
    </row>
    <row r="50" spans="1:4">
      <c r="A50" s="124" t="s">
        <v>191</v>
      </c>
      <c r="B50" s="124" t="s">
        <v>1246</v>
      </c>
      <c r="C50" s="125">
        <v>2077.111775</v>
      </c>
      <c r="D50" s="4"/>
    </row>
    <row r="51" spans="1:4">
      <c r="A51" s="124" t="s">
        <v>192</v>
      </c>
      <c r="B51" s="124" t="s">
        <v>1262</v>
      </c>
      <c r="C51" s="125">
        <v>804.1841</v>
      </c>
      <c r="D51" s="4"/>
    </row>
    <row r="52" spans="1:4">
      <c r="A52" s="122" t="s">
        <v>199</v>
      </c>
      <c r="B52" s="122" t="s">
        <v>1263</v>
      </c>
      <c r="C52" s="123">
        <v>1309.090072</v>
      </c>
      <c r="D52" s="4"/>
    </row>
    <row r="53" spans="1:4">
      <c r="A53" s="124" t="s">
        <v>201</v>
      </c>
      <c r="B53" s="124" t="s">
        <v>1232</v>
      </c>
      <c r="C53" s="125">
        <v>858.312072</v>
      </c>
      <c r="D53" s="4"/>
    </row>
    <row r="54" spans="1:4">
      <c r="A54" s="124" t="s">
        <v>202</v>
      </c>
      <c r="B54" s="124" t="s">
        <v>1233</v>
      </c>
      <c r="C54" s="125">
        <v>35</v>
      </c>
      <c r="D54" s="4"/>
    </row>
    <row r="55" spans="1:4">
      <c r="A55" s="124" t="s">
        <v>203</v>
      </c>
      <c r="B55" s="124" t="s">
        <v>1264</v>
      </c>
      <c r="C55" s="125">
        <v>378.278</v>
      </c>
      <c r="D55" s="4"/>
    </row>
    <row r="56" spans="1:4">
      <c r="A56" s="124" t="s">
        <v>205</v>
      </c>
      <c r="B56" s="124" t="s">
        <v>1265</v>
      </c>
      <c r="C56" s="125">
        <v>10</v>
      </c>
      <c r="D56" s="4"/>
    </row>
    <row r="57" spans="1:4">
      <c r="A57" s="124" t="s">
        <v>207</v>
      </c>
      <c r="B57" s="124" t="s">
        <v>1266</v>
      </c>
      <c r="C57" s="125">
        <v>27.5</v>
      </c>
      <c r="D57" s="4"/>
    </row>
    <row r="58" spans="1:4">
      <c r="A58" s="122" t="s">
        <v>209</v>
      </c>
      <c r="B58" s="122" t="s">
        <v>1267</v>
      </c>
      <c r="C58" s="123">
        <v>12.7624</v>
      </c>
      <c r="D58" s="4"/>
    </row>
    <row r="59" spans="1:4">
      <c r="A59" s="124" t="s">
        <v>211</v>
      </c>
      <c r="B59" s="124" t="s">
        <v>1232</v>
      </c>
      <c r="C59" s="125">
        <v>12.7624</v>
      </c>
      <c r="D59" s="4"/>
    </row>
    <row r="60" spans="1:4">
      <c r="A60" s="122" t="s">
        <v>212</v>
      </c>
      <c r="B60" s="122" t="s">
        <v>1268</v>
      </c>
      <c r="C60" s="123">
        <v>2112.15399</v>
      </c>
      <c r="D60" s="4"/>
    </row>
    <row r="61" spans="1:4">
      <c r="A61" s="124" t="s">
        <v>214</v>
      </c>
      <c r="B61" s="124" t="s">
        <v>1232</v>
      </c>
      <c r="C61" s="125">
        <v>221.00874</v>
      </c>
      <c r="D61" s="4"/>
    </row>
    <row r="62" spans="1:4">
      <c r="A62" s="124" t="s">
        <v>215</v>
      </c>
      <c r="B62" s="124" t="s">
        <v>1269</v>
      </c>
      <c r="C62" s="125">
        <v>8.7708</v>
      </c>
      <c r="D62" s="4"/>
    </row>
    <row r="63" spans="1:4">
      <c r="A63" s="124" t="s">
        <v>217</v>
      </c>
      <c r="B63" s="124" t="s">
        <v>1270</v>
      </c>
      <c r="C63" s="125">
        <v>1658</v>
      </c>
      <c r="D63" s="4"/>
    </row>
    <row r="64" spans="1:4">
      <c r="A64" s="124" t="s">
        <v>219</v>
      </c>
      <c r="B64" s="124" t="s">
        <v>1271</v>
      </c>
      <c r="C64" s="125">
        <v>40.0282</v>
      </c>
      <c r="D64" s="4"/>
    </row>
    <row r="65" spans="1:4">
      <c r="A65" s="124" t="s">
        <v>221</v>
      </c>
      <c r="B65" s="124" t="s">
        <v>1272</v>
      </c>
      <c r="C65" s="125">
        <v>103.6968</v>
      </c>
      <c r="D65" s="4"/>
    </row>
    <row r="66" spans="1:4">
      <c r="A66" s="124" t="s">
        <v>223</v>
      </c>
      <c r="B66" s="124" t="s">
        <v>1273</v>
      </c>
      <c r="C66" s="125">
        <v>80.64945</v>
      </c>
      <c r="D66" s="4"/>
    </row>
    <row r="67" spans="1:4">
      <c r="A67" s="122" t="s">
        <v>225</v>
      </c>
      <c r="B67" s="122" t="s">
        <v>1274</v>
      </c>
      <c r="C67" s="123">
        <v>3049.290892</v>
      </c>
      <c r="D67" s="4"/>
    </row>
    <row r="68" spans="1:4">
      <c r="A68" s="124" t="s">
        <v>227</v>
      </c>
      <c r="B68" s="124" t="s">
        <v>1232</v>
      </c>
      <c r="C68" s="125">
        <v>2280.874751</v>
      </c>
      <c r="D68" s="4"/>
    </row>
    <row r="69" spans="1:4">
      <c r="A69" s="124" t="s">
        <v>228</v>
      </c>
      <c r="B69" s="124" t="s">
        <v>1233</v>
      </c>
      <c r="C69" s="125">
        <v>476.157757</v>
      </c>
      <c r="D69" s="4"/>
    </row>
    <row r="70" spans="1:4">
      <c r="A70" s="124" t="s">
        <v>229</v>
      </c>
      <c r="B70" s="124" t="s">
        <v>1275</v>
      </c>
      <c r="C70" s="125">
        <v>164.9</v>
      </c>
      <c r="D70" s="4"/>
    </row>
    <row r="71" spans="1:4">
      <c r="A71" s="124" t="s">
        <v>231</v>
      </c>
      <c r="B71" s="124" t="s">
        <v>1276</v>
      </c>
      <c r="C71" s="125">
        <v>127.358384</v>
      </c>
      <c r="D71" s="4"/>
    </row>
    <row r="72" spans="1:4">
      <c r="A72" s="122" t="s">
        <v>233</v>
      </c>
      <c r="B72" s="122" t="s">
        <v>1277</v>
      </c>
      <c r="C72" s="123">
        <v>4052.414734</v>
      </c>
      <c r="D72" s="4"/>
    </row>
    <row r="73" spans="1:4">
      <c r="A73" s="124" t="s">
        <v>235</v>
      </c>
      <c r="B73" s="124" t="s">
        <v>1232</v>
      </c>
      <c r="C73" s="125">
        <v>830.9293</v>
      </c>
      <c r="D73" s="4"/>
    </row>
    <row r="74" spans="1:4">
      <c r="A74" s="124" t="s">
        <v>236</v>
      </c>
      <c r="B74" s="124" t="s">
        <v>1278</v>
      </c>
      <c r="C74" s="125">
        <v>690</v>
      </c>
      <c r="D74" s="4"/>
    </row>
    <row r="75" spans="1:4">
      <c r="A75" s="124" t="s">
        <v>238</v>
      </c>
      <c r="B75" s="124" t="s">
        <v>1279</v>
      </c>
      <c r="C75" s="125">
        <v>366.808125</v>
      </c>
      <c r="D75" s="4"/>
    </row>
    <row r="76" spans="1:4">
      <c r="A76" s="124" t="s">
        <v>240</v>
      </c>
      <c r="B76" s="124" t="s">
        <v>1280</v>
      </c>
      <c r="C76" s="125">
        <v>297.743952</v>
      </c>
      <c r="D76" s="4"/>
    </row>
    <row r="77" spans="1:4">
      <c r="A77" s="124" t="s">
        <v>242</v>
      </c>
      <c r="B77" s="124" t="s">
        <v>1281</v>
      </c>
      <c r="C77" s="125">
        <v>1866.933357</v>
      </c>
      <c r="D77" s="4"/>
    </row>
    <row r="78" spans="1:4">
      <c r="A78" s="122" t="s">
        <v>244</v>
      </c>
      <c r="B78" s="122" t="s">
        <v>1282</v>
      </c>
      <c r="C78" s="123">
        <v>1208</v>
      </c>
      <c r="D78" s="4"/>
    </row>
    <row r="79" spans="1:4">
      <c r="A79" s="124" t="s">
        <v>246</v>
      </c>
      <c r="B79" s="124" t="s">
        <v>1283</v>
      </c>
      <c r="C79" s="125">
        <v>442</v>
      </c>
      <c r="D79" s="4"/>
    </row>
    <row r="80" spans="1:4">
      <c r="A80" s="124" t="s">
        <v>248</v>
      </c>
      <c r="B80" s="124" t="s">
        <v>1284</v>
      </c>
      <c r="C80" s="125">
        <v>766</v>
      </c>
      <c r="D80" s="4"/>
    </row>
    <row r="81" spans="1:4">
      <c r="A81" s="122" t="s">
        <v>250</v>
      </c>
      <c r="B81" s="122" t="s">
        <v>1285</v>
      </c>
      <c r="C81" s="123">
        <v>7089.4899</v>
      </c>
      <c r="D81" s="4"/>
    </row>
    <row r="82" spans="1:4">
      <c r="A82" s="124" t="s">
        <v>252</v>
      </c>
      <c r="B82" s="124" t="s">
        <v>1232</v>
      </c>
      <c r="C82" s="125">
        <v>5954.473012</v>
      </c>
      <c r="D82" s="4"/>
    </row>
    <row r="83" spans="1:4">
      <c r="A83" s="124" t="s">
        <v>253</v>
      </c>
      <c r="B83" s="124" t="s">
        <v>1233</v>
      </c>
      <c r="C83" s="125">
        <v>128.41985</v>
      </c>
      <c r="D83" s="4"/>
    </row>
    <row r="84" spans="1:4">
      <c r="A84" s="124" t="s">
        <v>254</v>
      </c>
      <c r="B84" s="124" t="s">
        <v>1286</v>
      </c>
      <c r="C84" s="125">
        <v>344.259924</v>
      </c>
      <c r="D84" s="4"/>
    </row>
    <row r="85" spans="1:4">
      <c r="A85" s="124" t="s">
        <v>256</v>
      </c>
      <c r="B85" s="124" t="s">
        <v>1287</v>
      </c>
      <c r="C85" s="125">
        <v>124.53322</v>
      </c>
      <c r="D85" s="4"/>
    </row>
    <row r="86" spans="1:4">
      <c r="A86" s="124" t="s">
        <v>258</v>
      </c>
      <c r="B86" s="124" t="s">
        <v>1288</v>
      </c>
      <c r="C86" s="125">
        <v>28.08004</v>
      </c>
      <c r="D86" s="4"/>
    </row>
    <row r="87" spans="1:4">
      <c r="A87" s="124" t="s">
        <v>260</v>
      </c>
      <c r="B87" s="124" t="s">
        <v>1289</v>
      </c>
      <c r="C87" s="125">
        <v>509.723854</v>
      </c>
      <c r="D87" s="4"/>
    </row>
    <row r="88" spans="1:4">
      <c r="A88" s="122" t="s">
        <v>262</v>
      </c>
      <c r="B88" s="122" t="s">
        <v>1290</v>
      </c>
      <c r="C88" s="123">
        <v>202.7804</v>
      </c>
      <c r="D88" s="4"/>
    </row>
    <row r="89" spans="1:4">
      <c r="A89" s="124" t="s">
        <v>264</v>
      </c>
      <c r="B89" s="124" t="s">
        <v>1291</v>
      </c>
      <c r="C89" s="125">
        <v>109.7804</v>
      </c>
      <c r="D89" s="4"/>
    </row>
    <row r="90" spans="1:4">
      <c r="A90" s="124" t="s">
        <v>266</v>
      </c>
      <c r="B90" s="124" t="s">
        <v>1292</v>
      </c>
      <c r="C90" s="125">
        <v>93</v>
      </c>
      <c r="D90" s="4"/>
    </row>
    <row r="91" spans="1:4">
      <c r="A91" s="122" t="s">
        <v>268</v>
      </c>
      <c r="B91" s="122" t="s">
        <v>1293</v>
      </c>
      <c r="C91" s="123">
        <v>14.3</v>
      </c>
      <c r="D91" s="4"/>
    </row>
    <row r="92" spans="1:4">
      <c r="A92" s="124" t="s">
        <v>270</v>
      </c>
      <c r="B92" s="124" t="s">
        <v>1294</v>
      </c>
      <c r="C92" s="125">
        <v>14.3</v>
      </c>
      <c r="D92" s="4"/>
    </row>
    <row r="93" spans="1:4">
      <c r="A93" s="122" t="s">
        <v>272</v>
      </c>
      <c r="B93" s="122" t="s">
        <v>1295</v>
      </c>
      <c r="C93" s="123">
        <v>826.813858</v>
      </c>
      <c r="D93" s="4"/>
    </row>
    <row r="94" spans="1:4">
      <c r="A94" s="124" t="s">
        <v>274</v>
      </c>
      <c r="B94" s="124" t="s">
        <v>1232</v>
      </c>
      <c r="C94" s="125">
        <v>89.773858</v>
      </c>
      <c r="D94" s="4"/>
    </row>
    <row r="95" spans="1:4">
      <c r="A95" s="124" t="s">
        <v>275</v>
      </c>
      <c r="B95" s="124" t="s">
        <v>1233</v>
      </c>
      <c r="C95" s="125">
        <v>0.54</v>
      </c>
      <c r="D95" s="4"/>
    </row>
    <row r="96" spans="1:4">
      <c r="A96" s="124" t="s">
        <v>276</v>
      </c>
      <c r="B96" s="124" t="s">
        <v>1296</v>
      </c>
      <c r="C96" s="125">
        <v>697.5</v>
      </c>
      <c r="D96" s="4"/>
    </row>
    <row r="97" spans="1:4">
      <c r="A97" s="124" t="s">
        <v>278</v>
      </c>
      <c r="B97" s="124" t="s">
        <v>1297</v>
      </c>
      <c r="C97" s="125">
        <v>39</v>
      </c>
      <c r="D97" s="4"/>
    </row>
    <row r="98" spans="1:4">
      <c r="A98" s="122" t="s">
        <v>280</v>
      </c>
      <c r="B98" s="122" t="s">
        <v>1298</v>
      </c>
      <c r="C98" s="123">
        <v>137.213727</v>
      </c>
      <c r="D98" s="4"/>
    </row>
    <row r="99" spans="1:4">
      <c r="A99" s="124" t="s">
        <v>282</v>
      </c>
      <c r="B99" s="124" t="s">
        <v>1232</v>
      </c>
      <c r="C99" s="125">
        <v>67.413727</v>
      </c>
      <c r="D99" s="4"/>
    </row>
    <row r="100" spans="1:4">
      <c r="A100" s="124" t="s">
        <v>283</v>
      </c>
      <c r="B100" s="124" t="s">
        <v>1299</v>
      </c>
      <c r="C100" s="125">
        <v>69.8</v>
      </c>
      <c r="D100" s="4"/>
    </row>
    <row r="101" spans="1:4">
      <c r="A101" s="122" t="s">
        <v>285</v>
      </c>
      <c r="B101" s="122" t="s">
        <v>1300</v>
      </c>
      <c r="C101" s="123">
        <v>635.859763</v>
      </c>
      <c r="D101" s="4"/>
    </row>
    <row r="102" spans="1:4">
      <c r="A102" s="124" t="s">
        <v>287</v>
      </c>
      <c r="B102" s="124" t="s">
        <v>1232</v>
      </c>
      <c r="C102" s="125">
        <v>380.57767</v>
      </c>
      <c r="D102" s="4"/>
    </row>
    <row r="103" spans="1:4">
      <c r="A103" s="124" t="s">
        <v>288</v>
      </c>
      <c r="B103" s="124" t="s">
        <v>1233</v>
      </c>
      <c r="C103" s="125">
        <v>73.3031</v>
      </c>
      <c r="D103" s="4"/>
    </row>
    <row r="104" spans="1:4">
      <c r="A104" s="124" t="s">
        <v>289</v>
      </c>
      <c r="B104" s="124" t="s">
        <v>1301</v>
      </c>
      <c r="C104" s="125">
        <v>181.978993</v>
      </c>
      <c r="D104" s="4"/>
    </row>
    <row r="105" spans="1:4">
      <c r="A105" s="122" t="s">
        <v>293</v>
      </c>
      <c r="B105" s="122" t="s">
        <v>1302</v>
      </c>
      <c r="C105" s="123">
        <v>372.332071</v>
      </c>
      <c r="D105" s="4"/>
    </row>
    <row r="106" spans="1:4">
      <c r="A106" s="124" t="s">
        <v>295</v>
      </c>
      <c r="B106" s="124" t="s">
        <v>1232</v>
      </c>
      <c r="C106" s="125">
        <v>213.372071</v>
      </c>
      <c r="D106" s="4"/>
    </row>
    <row r="107" spans="1:4">
      <c r="A107" s="124" t="s">
        <v>296</v>
      </c>
      <c r="B107" s="124" t="s">
        <v>1233</v>
      </c>
      <c r="C107" s="125">
        <v>155.9</v>
      </c>
      <c r="D107" s="4"/>
    </row>
    <row r="108" spans="1:4">
      <c r="A108" s="124" t="s">
        <v>297</v>
      </c>
      <c r="B108" s="124" t="s">
        <v>1303</v>
      </c>
      <c r="C108" s="125">
        <v>3.06</v>
      </c>
      <c r="D108" s="4"/>
    </row>
    <row r="109" spans="1:4">
      <c r="A109" s="122" t="s">
        <v>299</v>
      </c>
      <c r="B109" s="122" t="s">
        <v>1304</v>
      </c>
      <c r="C109" s="123">
        <v>2311.224487</v>
      </c>
      <c r="D109" s="4"/>
    </row>
    <row r="110" spans="1:4">
      <c r="A110" s="124" t="s">
        <v>301</v>
      </c>
      <c r="B110" s="124" t="s">
        <v>1232</v>
      </c>
      <c r="C110" s="125">
        <v>693.42968</v>
      </c>
      <c r="D110" s="4"/>
    </row>
    <row r="111" spans="1:4">
      <c r="A111" s="124" t="s">
        <v>302</v>
      </c>
      <c r="B111" s="124" t="s">
        <v>1233</v>
      </c>
      <c r="C111" s="125">
        <v>1390.794807</v>
      </c>
      <c r="D111" s="4"/>
    </row>
    <row r="112" spans="1:4">
      <c r="A112" s="124" t="s">
        <v>303</v>
      </c>
      <c r="B112" s="124" t="s">
        <v>1305</v>
      </c>
      <c r="C112" s="125">
        <v>227</v>
      </c>
      <c r="D112" s="4"/>
    </row>
    <row r="113" spans="1:4">
      <c r="A113" s="122" t="s">
        <v>305</v>
      </c>
      <c r="B113" s="122" t="s">
        <v>1306</v>
      </c>
      <c r="C113" s="123">
        <v>1871.394564</v>
      </c>
      <c r="D113" s="4"/>
    </row>
    <row r="114" spans="1:4">
      <c r="A114" s="124" t="s">
        <v>307</v>
      </c>
      <c r="B114" s="124" t="s">
        <v>1232</v>
      </c>
      <c r="C114" s="125">
        <v>957.718671</v>
      </c>
      <c r="D114" s="4"/>
    </row>
    <row r="115" spans="1:4">
      <c r="A115" s="124" t="s">
        <v>308</v>
      </c>
      <c r="B115" s="124" t="s">
        <v>1233</v>
      </c>
      <c r="C115" s="125">
        <v>246.996145</v>
      </c>
      <c r="D115" s="4"/>
    </row>
    <row r="116" spans="1:4">
      <c r="A116" s="124" t="s">
        <v>309</v>
      </c>
      <c r="B116" s="124" t="s">
        <v>1307</v>
      </c>
      <c r="C116" s="125">
        <v>665.679748</v>
      </c>
      <c r="D116" s="4"/>
    </row>
    <row r="117" spans="1:4">
      <c r="A117" s="124" t="s">
        <v>311</v>
      </c>
      <c r="B117" s="124" t="s">
        <v>1308</v>
      </c>
      <c r="C117" s="125">
        <v>1</v>
      </c>
      <c r="D117" s="4"/>
    </row>
    <row r="118" spans="1:4">
      <c r="A118" s="122" t="s">
        <v>313</v>
      </c>
      <c r="B118" s="122" t="s">
        <v>1309</v>
      </c>
      <c r="C118" s="123">
        <v>1598.349751</v>
      </c>
      <c r="D118" s="4"/>
    </row>
    <row r="119" spans="1:4">
      <c r="A119" s="124" t="s">
        <v>315</v>
      </c>
      <c r="B119" s="124" t="s">
        <v>1232</v>
      </c>
      <c r="C119" s="125">
        <v>900.514584</v>
      </c>
      <c r="D119" s="4"/>
    </row>
    <row r="120" spans="1:4">
      <c r="A120" s="124" t="s">
        <v>316</v>
      </c>
      <c r="B120" s="124" t="s">
        <v>1233</v>
      </c>
      <c r="C120" s="125">
        <v>251.481767</v>
      </c>
      <c r="D120" s="4"/>
    </row>
    <row r="121" spans="1:4">
      <c r="A121" s="124" t="s">
        <v>317</v>
      </c>
      <c r="B121" s="124" t="s">
        <v>1246</v>
      </c>
      <c r="C121" s="125">
        <v>50.94</v>
      </c>
      <c r="D121" s="4"/>
    </row>
    <row r="122" spans="1:4">
      <c r="A122" s="124" t="s">
        <v>318</v>
      </c>
      <c r="B122" s="124" t="s">
        <v>1310</v>
      </c>
      <c r="C122" s="125">
        <v>395.4134</v>
      </c>
      <c r="D122" s="4"/>
    </row>
    <row r="123" spans="1:4">
      <c r="A123" s="122" t="s">
        <v>320</v>
      </c>
      <c r="B123" s="122" t="s">
        <v>1311</v>
      </c>
      <c r="C123" s="123">
        <v>2592.359834</v>
      </c>
      <c r="D123" s="4"/>
    </row>
    <row r="124" spans="1:4">
      <c r="A124" s="124" t="s">
        <v>322</v>
      </c>
      <c r="B124" s="124" t="s">
        <v>1232</v>
      </c>
      <c r="C124" s="125">
        <v>531.691529</v>
      </c>
      <c r="D124" s="4"/>
    </row>
    <row r="125" spans="1:4">
      <c r="A125" s="124" t="s">
        <v>323</v>
      </c>
      <c r="B125" s="124" t="s">
        <v>1233</v>
      </c>
      <c r="C125" s="125">
        <v>1633.668305</v>
      </c>
      <c r="D125" s="4"/>
    </row>
    <row r="126" spans="1:4">
      <c r="A126" s="124" t="s">
        <v>324</v>
      </c>
      <c r="B126" s="124" t="s">
        <v>1312</v>
      </c>
      <c r="C126" s="125">
        <v>427</v>
      </c>
      <c r="D126" s="4"/>
    </row>
    <row r="127" spans="1:4">
      <c r="A127" s="122" t="s">
        <v>326</v>
      </c>
      <c r="B127" s="122" t="s">
        <v>1313</v>
      </c>
      <c r="C127" s="123">
        <v>645.834626</v>
      </c>
      <c r="D127" s="4"/>
    </row>
    <row r="128" spans="1:4">
      <c r="A128" s="124" t="s">
        <v>328</v>
      </c>
      <c r="B128" s="124" t="s">
        <v>1232</v>
      </c>
      <c r="C128" s="125">
        <v>288.053744</v>
      </c>
      <c r="D128" s="4"/>
    </row>
    <row r="129" spans="1:4">
      <c r="A129" s="124" t="s">
        <v>329</v>
      </c>
      <c r="B129" s="124" t="s">
        <v>1314</v>
      </c>
      <c r="C129" s="125">
        <v>357.780882</v>
      </c>
      <c r="D129" s="4"/>
    </row>
    <row r="130" spans="1:4">
      <c r="A130" s="122" t="s">
        <v>331</v>
      </c>
      <c r="B130" s="122" t="s">
        <v>1315</v>
      </c>
      <c r="C130" s="123">
        <v>2344.77814</v>
      </c>
      <c r="D130" s="4"/>
    </row>
    <row r="131" spans="1:4">
      <c r="A131" s="124" t="s">
        <v>333</v>
      </c>
      <c r="B131" s="124" t="s">
        <v>1232</v>
      </c>
      <c r="C131" s="125">
        <v>1544.770562</v>
      </c>
      <c r="D131" s="4"/>
    </row>
    <row r="132" spans="1:4">
      <c r="A132" s="124" t="s">
        <v>334</v>
      </c>
      <c r="B132" s="124" t="s">
        <v>1233</v>
      </c>
      <c r="C132" s="125">
        <v>382.094223</v>
      </c>
      <c r="D132" s="4"/>
    </row>
    <row r="133" spans="1:4">
      <c r="A133" s="124" t="s">
        <v>335</v>
      </c>
      <c r="B133" s="124" t="s">
        <v>1240</v>
      </c>
      <c r="C133" s="125">
        <v>270.784229</v>
      </c>
      <c r="D133" s="4"/>
    </row>
    <row r="134" spans="1:4">
      <c r="A134" s="124" t="s">
        <v>336</v>
      </c>
      <c r="B134" s="124" t="s">
        <v>1246</v>
      </c>
      <c r="C134" s="125">
        <v>136.129126</v>
      </c>
      <c r="D134" s="4"/>
    </row>
    <row r="135" spans="1:4">
      <c r="A135" s="124" t="s">
        <v>337</v>
      </c>
      <c r="B135" s="124" t="s">
        <v>1316</v>
      </c>
      <c r="C135" s="125">
        <v>11</v>
      </c>
      <c r="D135" s="4"/>
    </row>
    <row r="136" spans="1:4">
      <c r="A136" s="122" t="s">
        <v>339</v>
      </c>
      <c r="B136" s="122" t="s">
        <v>1317</v>
      </c>
      <c r="C136" s="123">
        <v>2096.165885</v>
      </c>
      <c r="D136" s="4"/>
    </row>
    <row r="137" spans="1:4">
      <c r="A137" s="124" t="s">
        <v>341</v>
      </c>
      <c r="B137" s="124" t="s">
        <v>1318</v>
      </c>
      <c r="C137" s="125">
        <v>2096.165885</v>
      </c>
      <c r="D137" s="4"/>
    </row>
    <row r="138" spans="1:4">
      <c r="A138" s="122" t="s">
        <v>343</v>
      </c>
      <c r="B138" s="122" t="s">
        <v>1319</v>
      </c>
      <c r="C138" s="123">
        <v>1767.479857</v>
      </c>
      <c r="D138" s="4"/>
    </row>
    <row r="139" spans="1:4">
      <c r="A139" s="122" t="s">
        <v>345</v>
      </c>
      <c r="B139" s="122" t="s">
        <v>1320</v>
      </c>
      <c r="C139" s="123">
        <v>1671.724957</v>
      </c>
      <c r="D139" s="4"/>
    </row>
    <row r="140" spans="1:4">
      <c r="A140" s="124" t="s">
        <v>347</v>
      </c>
      <c r="B140" s="124" t="s">
        <v>1321</v>
      </c>
      <c r="C140" s="125">
        <v>1571.902316</v>
      </c>
      <c r="D140" s="4"/>
    </row>
    <row r="141" spans="1:4">
      <c r="A141" s="124" t="s">
        <v>351</v>
      </c>
      <c r="B141" s="124" t="s">
        <v>1322</v>
      </c>
      <c r="C141" s="125">
        <v>99.822641</v>
      </c>
      <c r="D141" s="4"/>
    </row>
    <row r="142" spans="1:4">
      <c r="A142" s="122" t="s">
        <v>353</v>
      </c>
      <c r="B142" s="122" t="s">
        <v>1323</v>
      </c>
      <c r="C142" s="123">
        <v>95.7549</v>
      </c>
      <c r="D142" s="4"/>
    </row>
    <row r="143" spans="1:4">
      <c r="A143" s="124" t="s">
        <v>355</v>
      </c>
      <c r="B143" s="124" t="s">
        <v>1324</v>
      </c>
      <c r="C143" s="125">
        <v>95.7549</v>
      </c>
      <c r="D143" s="4"/>
    </row>
    <row r="144" spans="1:4">
      <c r="A144" s="122" t="s">
        <v>357</v>
      </c>
      <c r="B144" s="122" t="s">
        <v>1325</v>
      </c>
      <c r="C144" s="123">
        <v>65223.106637</v>
      </c>
      <c r="D144" s="4"/>
    </row>
    <row r="145" spans="1:4">
      <c r="A145" s="122" t="s">
        <v>359</v>
      </c>
      <c r="B145" s="122" t="s">
        <v>1326</v>
      </c>
      <c r="C145" s="123">
        <v>122.40534</v>
      </c>
      <c r="D145" s="4"/>
    </row>
    <row r="146" spans="1:4">
      <c r="A146" s="124" t="s">
        <v>363</v>
      </c>
      <c r="B146" s="124" t="s">
        <v>1327</v>
      </c>
      <c r="C146" s="125">
        <v>122.40534</v>
      </c>
      <c r="D146" s="4"/>
    </row>
    <row r="147" spans="1:4">
      <c r="A147" s="122" t="s">
        <v>365</v>
      </c>
      <c r="B147" s="122" t="s">
        <v>1328</v>
      </c>
      <c r="C147" s="123">
        <v>58324.951425</v>
      </c>
      <c r="D147" s="4"/>
    </row>
    <row r="148" spans="1:4">
      <c r="A148" s="124" t="s">
        <v>367</v>
      </c>
      <c r="B148" s="124" t="s">
        <v>1232</v>
      </c>
      <c r="C148" s="125">
        <v>33686.560271</v>
      </c>
      <c r="D148" s="4"/>
    </row>
    <row r="149" spans="1:4">
      <c r="A149" s="124" t="s">
        <v>368</v>
      </c>
      <c r="B149" s="124" t="s">
        <v>1233</v>
      </c>
      <c r="C149" s="125">
        <v>9164.641923</v>
      </c>
      <c r="D149" s="4"/>
    </row>
    <row r="150" spans="1:4">
      <c r="A150" s="124" t="s">
        <v>369</v>
      </c>
      <c r="B150" s="124" t="s">
        <v>1329</v>
      </c>
      <c r="C150" s="125">
        <v>4259.648133</v>
      </c>
      <c r="D150" s="4"/>
    </row>
    <row r="151" spans="1:4">
      <c r="A151" s="124" t="s">
        <v>371</v>
      </c>
      <c r="B151" s="124" t="s">
        <v>1330</v>
      </c>
      <c r="C151" s="125">
        <v>114</v>
      </c>
      <c r="D151" s="4"/>
    </row>
    <row r="152" spans="1:4">
      <c r="A152" s="124" t="s">
        <v>373</v>
      </c>
      <c r="B152" s="124" t="s">
        <v>1331</v>
      </c>
      <c r="C152" s="125">
        <v>624</v>
      </c>
      <c r="D152" s="4"/>
    </row>
    <row r="153" spans="1:4">
      <c r="A153" s="124" t="s">
        <v>375</v>
      </c>
      <c r="B153" s="124" t="s">
        <v>1332</v>
      </c>
      <c r="C153" s="125">
        <v>231.1</v>
      </c>
      <c r="D153" s="4"/>
    </row>
    <row r="154" spans="1:4">
      <c r="A154" s="124" t="s">
        <v>377</v>
      </c>
      <c r="B154" s="124" t="s">
        <v>1333</v>
      </c>
      <c r="C154" s="125">
        <v>315.952</v>
      </c>
      <c r="D154" s="4"/>
    </row>
    <row r="155" spans="1:4">
      <c r="A155" s="124" t="s">
        <v>379</v>
      </c>
      <c r="B155" s="124" t="s">
        <v>1334</v>
      </c>
      <c r="C155" s="125">
        <v>3802.319018</v>
      </c>
      <c r="D155" s="4"/>
    </row>
    <row r="156" spans="1:4">
      <c r="A156" s="124" t="s">
        <v>381</v>
      </c>
      <c r="B156" s="124" t="s">
        <v>1335</v>
      </c>
      <c r="C156" s="125">
        <v>20</v>
      </c>
      <c r="D156" s="4"/>
    </row>
    <row r="157" spans="1:4">
      <c r="A157" s="124" t="s">
        <v>383</v>
      </c>
      <c r="B157" s="124" t="s">
        <v>1336</v>
      </c>
      <c r="C157" s="125">
        <v>57.060393</v>
      </c>
      <c r="D157" s="4"/>
    </row>
    <row r="158" spans="1:4">
      <c r="A158" s="124" t="s">
        <v>385</v>
      </c>
      <c r="B158" s="124" t="s">
        <v>1337</v>
      </c>
      <c r="C158" s="125">
        <v>50</v>
      </c>
      <c r="D158" s="4"/>
    </row>
    <row r="159" spans="1:4">
      <c r="A159" s="124" t="s">
        <v>387</v>
      </c>
      <c r="B159" s="124" t="s">
        <v>1338</v>
      </c>
      <c r="C159" s="125">
        <v>532.071639</v>
      </c>
      <c r="D159" s="4"/>
    </row>
    <row r="160" spans="1:4">
      <c r="A160" s="124" t="s">
        <v>389</v>
      </c>
      <c r="B160" s="124" t="s">
        <v>1339</v>
      </c>
      <c r="C160" s="125">
        <v>28.5</v>
      </c>
      <c r="D160" s="4"/>
    </row>
    <row r="161" spans="1:4">
      <c r="A161" s="124" t="s">
        <v>391</v>
      </c>
      <c r="B161" s="124" t="s">
        <v>1260</v>
      </c>
      <c r="C161" s="125">
        <v>2080.2154</v>
      </c>
      <c r="D161" s="4"/>
    </row>
    <row r="162" spans="1:4">
      <c r="A162" s="124" t="s">
        <v>392</v>
      </c>
      <c r="B162" s="124" t="s">
        <v>1340</v>
      </c>
      <c r="C162" s="125">
        <v>3358.882648</v>
      </c>
      <c r="D162" s="4"/>
    </row>
    <row r="163" spans="1:4">
      <c r="A163" s="122" t="s">
        <v>394</v>
      </c>
      <c r="B163" s="122" t="s">
        <v>1341</v>
      </c>
      <c r="C163" s="123">
        <v>19.689204</v>
      </c>
      <c r="D163" s="4"/>
    </row>
    <row r="164" spans="1:4">
      <c r="A164" s="124" t="s">
        <v>397</v>
      </c>
      <c r="B164" s="124" t="s">
        <v>1342</v>
      </c>
      <c r="C164" s="125">
        <v>19.689204</v>
      </c>
      <c r="D164" s="4"/>
    </row>
    <row r="165" spans="1:4">
      <c r="A165" s="122" t="s">
        <v>399</v>
      </c>
      <c r="B165" s="122" t="s">
        <v>1343</v>
      </c>
      <c r="C165" s="123">
        <v>407.1972</v>
      </c>
      <c r="D165" s="4"/>
    </row>
    <row r="166" spans="1:4">
      <c r="A166" s="124" t="s">
        <v>401</v>
      </c>
      <c r="B166" s="124" t="s">
        <v>1232</v>
      </c>
      <c r="C166" s="125">
        <v>28.1972</v>
      </c>
      <c r="D166" s="4"/>
    </row>
    <row r="167" spans="1:4">
      <c r="A167" s="124" t="s">
        <v>402</v>
      </c>
      <c r="B167" s="124" t="s">
        <v>1233</v>
      </c>
      <c r="C167" s="125">
        <v>379</v>
      </c>
      <c r="D167" s="4"/>
    </row>
    <row r="168" spans="1:4">
      <c r="A168" s="122" t="s">
        <v>407</v>
      </c>
      <c r="B168" s="122" t="s">
        <v>1344</v>
      </c>
      <c r="C168" s="123">
        <v>10</v>
      </c>
      <c r="D168" s="4"/>
    </row>
    <row r="169" spans="1:4">
      <c r="A169" s="124" t="s">
        <v>411</v>
      </c>
      <c r="B169" s="124" t="s">
        <v>1345</v>
      </c>
      <c r="C169" s="125">
        <v>10</v>
      </c>
      <c r="D169" s="4"/>
    </row>
    <row r="170" spans="1:4">
      <c r="A170" s="122" t="s">
        <v>415</v>
      </c>
      <c r="B170" s="122" t="s">
        <v>1346</v>
      </c>
      <c r="C170" s="123">
        <v>3328.863468</v>
      </c>
      <c r="D170" s="4"/>
    </row>
    <row r="171" spans="1:4">
      <c r="A171" s="124" t="s">
        <v>417</v>
      </c>
      <c r="B171" s="124" t="s">
        <v>1232</v>
      </c>
      <c r="C171" s="125">
        <v>2109.580868</v>
      </c>
      <c r="D171" s="4"/>
    </row>
    <row r="172" spans="1:4">
      <c r="A172" s="124" t="s">
        <v>418</v>
      </c>
      <c r="B172" s="124" t="s">
        <v>1233</v>
      </c>
      <c r="C172" s="125">
        <v>20</v>
      </c>
      <c r="D172" s="4"/>
    </row>
    <row r="173" spans="1:4">
      <c r="A173" s="124" t="s">
        <v>419</v>
      </c>
      <c r="B173" s="124" t="s">
        <v>1347</v>
      </c>
      <c r="C173" s="125">
        <v>196.54</v>
      </c>
      <c r="D173" s="4"/>
    </row>
    <row r="174" spans="1:4">
      <c r="A174" s="124" t="s">
        <v>421</v>
      </c>
      <c r="B174" s="124" t="s">
        <v>1348</v>
      </c>
      <c r="C174" s="125">
        <v>280.3</v>
      </c>
      <c r="D174" s="4"/>
    </row>
    <row r="175" spans="1:4">
      <c r="A175" s="124" t="s">
        <v>423</v>
      </c>
      <c r="B175" s="124" t="s">
        <v>1349</v>
      </c>
      <c r="C175" s="125">
        <v>101.5</v>
      </c>
      <c r="D175" s="4"/>
    </row>
    <row r="176" spans="1:4">
      <c r="A176" s="124" t="s">
        <v>425</v>
      </c>
      <c r="B176" s="124" t="s">
        <v>1350</v>
      </c>
      <c r="C176" s="125">
        <v>136.3726</v>
      </c>
      <c r="D176" s="4"/>
    </row>
    <row r="177" spans="1:4">
      <c r="A177" s="124" t="s">
        <v>427</v>
      </c>
      <c r="B177" s="124" t="s">
        <v>1246</v>
      </c>
      <c r="C177" s="125">
        <v>284.38</v>
      </c>
      <c r="D177" s="4"/>
    </row>
    <row r="178" spans="1:4">
      <c r="A178" s="124" t="s">
        <v>428</v>
      </c>
      <c r="B178" s="124" t="s">
        <v>1351</v>
      </c>
      <c r="C178" s="125">
        <v>200.19</v>
      </c>
      <c r="D178" s="4"/>
    </row>
    <row r="179" spans="1:4">
      <c r="A179" s="122" t="s">
        <v>430</v>
      </c>
      <c r="B179" s="122" t="s">
        <v>1352</v>
      </c>
      <c r="C179" s="123">
        <v>3010</v>
      </c>
      <c r="D179" s="4"/>
    </row>
    <row r="180" spans="1:4">
      <c r="A180" s="124" t="s">
        <v>432</v>
      </c>
      <c r="B180" s="124" t="s">
        <v>1353</v>
      </c>
      <c r="C180" s="125">
        <v>3010</v>
      </c>
      <c r="D180" s="4"/>
    </row>
    <row r="181" spans="1:4">
      <c r="A181" s="122" t="s">
        <v>434</v>
      </c>
      <c r="B181" s="122" t="s">
        <v>1354</v>
      </c>
      <c r="C181" s="123">
        <v>207340.571644</v>
      </c>
      <c r="D181" s="4"/>
    </row>
    <row r="182" spans="1:4">
      <c r="A182" s="122" t="s">
        <v>436</v>
      </c>
      <c r="B182" s="122" t="s">
        <v>1355</v>
      </c>
      <c r="C182" s="123">
        <v>4561.074298</v>
      </c>
      <c r="D182" s="4"/>
    </row>
    <row r="183" spans="1:4">
      <c r="A183" s="124" t="s">
        <v>438</v>
      </c>
      <c r="B183" s="124" t="s">
        <v>1232</v>
      </c>
      <c r="C183" s="125">
        <v>717.4645</v>
      </c>
      <c r="D183" s="4"/>
    </row>
    <row r="184" spans="1:4">
      <c r="A184" s="124" t="s">
        <v>439</v>
      </c>
      <c r="B184" s="124" t="s">
        <v>1356</v>
      </c>
      <c r="C184" s="125">
        <v>3843.609798</v>
      </c>
      <c r="D184" s="4"/>
    </row>
    <row r="185" spans="1:4">
      <c r="A185" s="122" t="s">
        <v>441</v>
      </c>
      <c r="B185" s="122" t="s">
        <v>1357</v>
      </c>
      <c r="C185" s="123">
        <v>142729.307773</v>
      </c>
      <c r="D185" s="4"/>
    </row>
    <row r="186" spans="1:4">
      <c r="A186" s="124" t="s">
        <v>443</v>
      </c>
      <c r="B186" s="124" t="s">
        <v>1358</v>
      </c>
      <c r="C186" s="125">
        <v>9666.325813</v>
      </c>
      <c r="D186" s="4"/>
    </row>
    <row r="187" spans="1:4">
      <c r="A187" s="124" t="s">
        <v>445</v>
      </c>
      <c r="B187" s="124" t="s">
        <v>1359</v>
      </c>
      <c r="C187" s="125">
        <v>46341.593824</v>
      </c>
      <c r="D187" s="4"/>
    </row>
    <row r="188" spans="1:4">
      <c r="A188" s="124" t="s">
        <v>447</v>
      </c>
      <c r="B188" s="124" t="s">
        <v>1360</v>
      </c>
      <c r="C188" s="125">
        <v>44240.423621</v>
      </c>
      <c r="D188" s="4"/>
    </row>
    <row r="189" spans="1:4">
      <c r="A189" s="124" t="s">
        <v>449</v>
      </c>
      <c r="B189" s="124" t="s">
        <v>1361</v>
      </c>
      <c r="C189" s="125">
        <v>20726.316533</v>
      </c>
      <c r="D189" s="4"/>
    </row>
    <row r="190" spans="1:4">
      <c r="A190" s="124" t="s">
        <v>451</v>
      </c>
      <c r="B190" s="124" t="s">
        <v>1362</v>
      </c>
      <c r="C190" s="125">
        <v>21754.647982</v>
      </c>
      <c r="D190" s="4"/>
    </row>
    <row r="191" spans="1:4">
      <c r="A191" s="122" t="s">
        <v>453</v>
      </c>
      <c r="B191" s="122" t="s">
        <v>1363</v>
      </c>
      <c r="C191" s="123">
        <v>6198.297121</v>
      </c>
      <c r="D191" s="4"/>
    </row>
    <row r="192" spans="1:4">
      <c r="A192" s="124" t="s">
        <v>455</v>
      </c>
      <c r="B192" s="124" t="s">
        <v>1364</v>
      </c>
      <c r="C192" s="125">
        <v>5318.767905</v>
      </c>
      <c r="D192" s="4"/>
    </row>
    <row r="193" spans="1:4">
      <c r="A193" s="124" t="s">
        <v>457</v>
      </c>
      <c r="B193" s="124" t="s">
        <v>1365</v>
      </c>
      <c r="C193" s="125">
        <v>304.368</v>
      </c>
      <c r="D193" s="4"/>
    </row>
    <row r="194" spans="1:4">
      <c r="A194" s="124" t="s">
        <v>459</v>
      </c>
      <c r="B194" s="124" t="s">
        <v>1366</v>
      </c>
      <c r="C194" s="125">
        <v>3.55</v>
      </c>
      <c r="D194" s="4"/>
    </row>
    <row r="195" spans="1:4">
      <c r="A195" s="124" t="s">
        <v>461</v>
      </c>
      <c r="B195" s="124" t="s">
        <v>1367</v>
      </c>
      <c r="C195" s="125">
        <v>571.611216</v>
      </c>
      <c r="D195" s="4"/>
    </row>
    <row r="196" spans="1:4">
      <c r="A196" s="122" t="s">
        <v>467</v>
      </c>
      <c r="B196" s="122" t="s">
        <v>1368</v>
      </c>
      <c r="C196" s="123">
        <v>868.15303</v>
      </c>
      <c r="D196" s="4"/>
    </row>
    <row r="197" spans="1:4">
      <c r="A197" s="124" t="s">
        <v>469</v>
      </c>
      <c r="B197" s="124" t="s">
        <v>1369</v>
      </c>
      <c r="C197" s="125">
        <v>352.86775</v>
      </c>
      <c r="D197" s="4"/>
    </row>
    <row r="198" spans="1:4">
      <c r="A198" s="124" t="s">
        <v>471</v>
      </c>
      <c r="B198" s="124" t="s">
        <v>1370</v>
      </c>
      <c r="C198" s="125">
        <v>515.28528</v>
      </c>
      <c r="D198" s="4"/>
    </row>
    <row r="199" spans="1:4">
      <c r="A199" s="122" t="s">
        <v>473</v>
      </c>
      <c r="B199" s="122" t="s">
        <v>1371</v>
      </c>
      <c r="C199" s="123">
        <v>6514.720003</v>
      </c>
      <c r="D199" s="4"/>
    </row>
    <row r="200" spans="1:4">
      <c r="A200" s="124" t="s">
        <v>475</v>
      </c>
      <c r="B200" s="124" t="s">
        <v>1372</v>
      </c>
      <c r="C200" s="125">
        <v>6484.923772</v>
      </c>
      <c r="D200" s="4"/>
    </row>
    <row r="201" spans="1:4">
      <c r="A201" s="124" t="s">
        <v>477</v>
      </c>
      <c r="B201" s="124" t="s">
        <v>1373</v>
      </c>
      <c r="C201" s="125">
        <v>29.796231</v>
      </c>
      <c r="D201" s="4"/>
    </row>
    <row r="202" spans="1:4">
      <c r="A202" s="122" t="s">
        <v>479</v>
      </c>
      <c r="B202" s="122" t="s">
        <v>1374</v>
      </c>
      <c r="C202" s="123">
        <v>42034.403009</v>
      </c>
      <c r="D202" s="4"/>
    </row>
    <row r="203" spans="1:4">
      <c r="A203" s="124" t="s">
        <v>481</v>
      </c>
      <c r="B203" s="124" t="s">
        <v>1375</v>
      </c>
      <c r="C203" s="125">
        <v>3124.5102</v>
      </c>
      <c r="D203" s="4"/>
    </row>
    <row r="204" spans="1:4">
      <c r="A204" s="124" t="s">
        <v>483</v>
      </c>
      <c r="B204" s="124" t="s">
        <v>1376</v>
      </c>
      <c r="C204" s="125">
        <v>38909.892809</v>
      </c>
      <c r="D204" s="4"/>
    </row>
    <row r="205" spans="1:4">
      <c r="A205" s="122" t="s">
        <v>485</v>
      </c>
      <c r="B205" s="122" t="s">
        <v>1377</v>
      </c>
      <c r="C205" s="123">
        <v>4434.61641</v>
      </c>
      <c r="D205" s="4"/>
    </row>
    <row r="206" spans="1:4">
      <c r="A206" s="124" t="s">
        <v>487</v>
      </c>
      <c r="B206" s="124" t="s">
        <v>1378</v>
      </c>
      <c r="C206" s="125">
        <v>4434.61641</v>
      </c>
      <c r="D206" s="4"/>
    </row>
    <row r="207" spans="1:4">
      <c r="A207" s="122" t="s">
        <v>489</v>
      </c>
      <c r="B207" s="122" t="s">
        <v>1379</v>
      </c>
      <c r="C207" s="123">
        <v>39017.028902</v>
      </c>
      <c r="D207" s="4"/>
    </row>
    <row r="208" spans="1:4">
      <c r="A208" s="122" t="s">
        <v>491</v>
      </c>
      <c r="B208" s="122" t="s">
        <v>1380</v>
      </c>
      <c r="C208" s="123">
        <v>502.905358</v>
      </c>
      <c r="D208" s="4"/>
    </row>
    <row r="209" spans="1:4">
      <c r="A209" s="124" t="s">
        <v>493</v>
      </c>
      <c r="B209" s="124" t="s">
        <v>1232</v>
      </c>
      <c r="C209" s="125">
        <v>502.905358</v>
      </c>
      <c r="D209" s="4"/>
    </row>
    <row r="210" spans="1:4">
      <c r="A210" s="122" t="s">
        <v>494</v>
      </c>
      <c r="B210" s="122" t="s">
        <v>1381</v>
      </c>
      <c r="C210" s="123">
        <v>55</v>
      </c>
      <c r="D210" s="4"/>
    </row>
    <row r="211" spans="1:4">
      <c r="A211" s="124" t="s">
        <v>496</v>
      </c>
      <c r="B211" s="124" t="s">
        <v>1382</v>
      </c>
      <c r="C211" s="125">
        <v>55</v>
      </c>
      <c r="D211" s="4"/>
    </row>
    <row r="212" spans="1:4">
      <c r="A212" s="122" t="s">
        <v>498</v>
      </c>
      <c r="B212" s="122" t="s">
        <v>1383</v>
      </c>
      <c r="C212" s="123">
        <v>15</v>
      </c>
      <c r="D212" s="4"/>
    </row>
    <row r="213" spans="1:4">
      <c r="A213" s="124" t="s">
        <v>500</v>
      </c>
      <c r="B213" s="124" t="s">
        <v>1384</v>
      </c>
      <c r="C213" s="125">
        <v>15</v>
      </c>
      <c r="D213" s="4"/>
    </row>
    <row r="214" spans="1:4">
      <c r="A214" s="122" t="s">
        <v>502</v>
      </c>
      <c r="B214" s="122" t="s">
        <v>1385</v>
      </c>
      <c r="C214" s="123">
        <v>32126.856475</v>
      </c>
      <c r="D214" s="4"/>
    </row>
    <row r="215" spans="1:4">
      <c r="A215" s="124" t="s">
        <v>504</v>
      </c>
      <c r="B215" s="124" t="s">
        <v>1386</v>
      </c>
      <c r="C215" s="125">
        <v>15983.554475</v>
      </c>
      <c r="D215" s="4"/>
    </row>
    <row r="216" spans="1:4">
      <c r="A216" s="124" t="s">
        <v>506</v>
      </c>
      <c r="B216" s="124" t="s">
        <v>1387</v>
      </c>
      <c r="C216" s="125">
        <v>13835</v>
      </c>
      <c r="D216" s="4"/>
    </row>
    <row r="217" spans="1:4">
      <c r="A217" s="124" t="s">
        <v>508</v>
      </c>
      <c r="B217" s="124" t="s">
        <v>1388</v>
      </c>
      <c r="C217" s="125">
        <v>1175</v>
      </c>
      <c r="D217" s="4"/>
    </row>
    <row r="218" spans="1:4">
      <c r="A218" s="124" t="s">
        <v>510</v>
      </c>
      <c r="B218" s="124" t="s">
        <v>1389</v>
      </c>
      <c r="C218" s="125">
        <v>1133.302</v>
      </c>
      <c r="D218" s="4"/>
    </row>
    <row r="219" spans="1:4">
      <c r="A219" s="122" t="s">
        <v>512</v>
      </c>
      <c r="B219" s="122" t="s">
        <v>1390</v>
      </c>
      <c r="C219" s="123">
        <v>3</v>
      </c>
      <c r="D219" s="4"/>
    </row>
    <row r="220" spans="1:4">
      <c r="A220" s="124" t="s">
        <v>514</v>
      </c>
      <c r="B220" s="124" t="s">
        <v>1391</v>
      </c>
      <c r="C220" s="125">
        <v>3</v>
      </c>
      <c r="D220" s="4"/>
    </row>
    <row r="221" spans="1:4">
      <c r="A221" s="122" t="s">
        <v>516</v>
      </c>
      <c r="B221" s="122" t="s">
        <v>1392</v>
      </c>
      <c r="C221" s="123">
        <v>392.576069</v>
      </c>
      <c r="D221" s="4"/>
    </row>
    <row r="222" spans="1:4">
      <c r="A222" s="124" t="s">
        <v>518</v>
      </c>
      <c r="B222" s="124" t="s">
        <v>1393</v>
      </c>
      <c r="C222" s="125">
        <v>231.580129</v>
      </c>
      <c r="D222" s="4"/>
    </row>
    <row r="223" spans="1:4">
      <c r="A223" s="124" t="s">
        <v>520</v>
      </c>
      <c r="B223" s="124" t="s">
        <v>1394</v>
      </c>
      <c r="C223" s="125">
        <v>79.39594</v>
      </c>
      <c r="D223" s="4"/>
    </row>
    <row r="224" spans="1:4">
      <c r="A224" s="124" t="s">
        <v>522</v>
      </c>
      <c r="B224" s="124" t="s">
        <v>1395</v>
      </c>
      <c r="C224" s="125">
        <v>40</v>
      </c>
      <c r="D224" s="4"/>
    </row>
    <row r="225" spans="1:4">
      <c r="A225" s="124" t="s">
        <v>524</v>
      </c>
      <c r="B225" s="124" t="s">
        <v>1396</v>
      </c>
      <c r="C225" s="125">
        <v>41.6</v>
      </c>
      <c r="D225" s="4"/>
    </row>
    <row r="226" spans="1:4">
      <c r="A226" s="122" t="s">
        <v>526</v>
      </c>
      <c r="B226" s="122" t="s">
        <v>1397</v>
      </c>
      <c r="C226" s="123">
        <v>65.36</v>
      </c>
      <c r="D226" s="4"/>
    </row>
    <row r="227" spans="1:4">
      <c r="A227" s="124" t="s">
        <v>528</v>
      </c>
      <c r="B227" s="124" t="s">
        <v>1398</v>
      </c>
      <c r="C227" s="125">
        <v>65.36</v>
      </c>
      <c r="D227" s="4"/>
    </row>
    <row r="228" spans="1:4">
      <c r="A228" s="122" t="s">
        <v>530</v>
      </c>
      <c r="B228" s="122" t="s">
        <v>1399</v>
      </c>
      <c r="C228" s="123">
        <v>180</v>
      </c>
      <c r="D228" s="4"/>
    </row>
    <row r="229" spans="1:4">
      <c r="A229" s="124" t="s">
        <v>532</v>
      </c>
      <c r="B229" s="124" t="s">
        <v>1400</v>
      </c>
      <c r="C229" s="125">
        <v>180</v>
      </c>
      <c r="D229" s="4"/>
    </row>
    <row r="230" spans="1:4">
      <c r="A230" s="122" t="s">
        <v>534</v>
      </c>
      <c r="B230" s="122" t="s">
        <v>1401</v>
      </c>
      <c r="C230" s="123">
        <v>5676.331</v>
      </c>
      <c r="D230" s="4"/>
    </row>
    <row r="231" spans="1:4">
      <c r="A231" s="124" t="s">
        <v>536</v>
      </c>
      <c r="B231" s="124" t="s">
        <v>1402</v>
      </c>
      <c r="C231" s="125">
        <v>395</v>
      </c>
      <c r="D231" s="4"/>
    </row>
    <row r="232" spans="1:4">
      <c r="A232" s="124" t="s">
        <v>538</v>
      </c>
      <c r="B232" s="124" t="s">
        <v>1403</v>
      </c>
      <c r="C232" s="125">
        <v>5281.331</v>
      </c>
      <c r="D232" s="4"/>
    </row>
    <row r="233" spans="1:4">
      <c r="A233" s="122" t="s">
        <v>540</v>
      </c>
      <c r="B233" s="122" t="s">
        <v>1404</v>
      </c>
      <c r="C233" s="123">
        <v>13671.67962</v>
      </c>
      <c r="D233" s="4"/>
    </row>
    <row r="234" spans="1:4">
      <c r="A234" s="122" t="s">
        <v>542</v>
      </c>
      <c r="B234" s="122" t="s">
        <v>1405</v>
      </c>
      <c r="C234" s="123">
        <v>8960.487849</v>
      </c>
      <c r="D234" s="4"/>
    </row>
    <row r="235" spans="1:4">
      <c r="A235" s="124" t="s">
        <v>544</v>
      </c>
      <c r="B235" s="124" t="s">
        <v>1232</v>
      </c>
      <c r="C235" s="125">
        <v>472.247082</v>
      </c>
      <c r="D235" s="4"/>
    </row>
    <row r="236" spans="1:4">
      <c r="A236" s="124" t="s">
        <v>545</v>
      </c>
      <c r="B236" s="124" t="s">
        <v>1233</v>
      </c>
      <c r="C236" s="125">
        <v>599.7</v>
      </c>
      <c r="D236" s="4"/>
    </row>
    <row r="237" spans="1:4">
      <c r="A237" s="124" t="s">
        <v>546</v>
      </c>
      <c r="B237" s="124" t="s">
        <v>1240</v>
      </c>
      <c r="C237" s="125">
        <v>109.3</v>
      </c>
      <c r="D237" s="4"/>
    </row>
    <row r="238" spans="1:4">
      <c r="A238" s="124" t="s">
        <v>547</v>
      </c>
      <c r="B238" s="124" t="s">
        <v>1406</v>
      </c>
      <c r="C238" s="125">
        <v>781.5574</v>
      </c>
      <c r="D238" s="4"/>
    </row>
    <row r="239" spans="1:4">
      <c r="A239" s="124" t="s">
        <v>549</v>
      </c>
      <c r="B239" s="124" t="s">
        <v>1407</v>
      </c>
      <c r="C239" s="125">
        <v>44.347892</v>
      </c>
      <c r="D239" s="4"/>
    </row>
    <row r="240" spans="1:4">
      <c r="A240" s="124" t="s">
        <v>553</v>
      </c>
      <c r="B240" s="124" t="s">
        <v>1408</v>
      </c>
      <c r="C240" s="125">
        <v>1905.221353</v>
      </c>
      <c r="D240" s="4"/>
    </row>
    <row r="241" spans="1:4">
      <c r="A241" s="124" t="s">
        <v>555</v>
      </c>
      <c r="B241" s="124" t="s">
        <v>1409</v>
      </c>
      <c r="C241" s="125">
        <v>14.3</v>
      </c>
      <c r="D241" s="4"/>
    </row>
    <row r="242" spans="1:4">
      <c r="A242" s="124" t="s">
        <v>557</v>
      </c>
      <c r="B242" s="124" t="s">
        <v>1410</v>
      </c>
      <c r="C242" s="125">
        <v>207.547012</v>
      </c>
      <c r="D242" s="4"/>
    </row>
    <row r="243" spans="1:4">
      <c r="A243" s="124" t="s">
        <v>559</v>
      </c>
      <c r="B243" s="124" t="s">
        <v>1411</v>
      </c>
      <c r="C243" s="125">
        <v>4826.26711</v>
      </c>
      <c r="D243" s="4"/>
    </row>
    <row r="244" spans="1:4">
      <c r="A244" s="122" t="s">
        <v>561</v>
      </c>
      <c r="B244" s="122" t="s">
        <v>1412</v>
      </c>
      <c r="C244" s="123">
        <v>2390.783031</v>
      </c>
      <c r="D244" s="4"/>
    </row>
    <row r="245" spans="1:4">
      <c r="A245" s="124" t="s">
        <v>563</v>
      </c>
      <c r="B245" s="124" t="s">
        <v>1413</v>
      </c>
      <c r="C245" s="125">
        <v>709.624838</v>
      </c>
      <c r="D245" s="4"/>
    </row>
    <row r="246" spans="1:4">
      <c r="A246" s="124" t="s">
        <v>565</v>
      </c>
      <c r="B246" s="124" t="s">
        <v>1414</v>
      </c>
      <c r="C246" s="125">
        <v>1208.81063</v>
      </c>
      <c r="D246" s="4"/>
    </row>
    <row r="247" spans="1:4">
      <c r="A247" s="124" t="s">
        <v>567</v>
      </c>
      <c r="B247" s="124" t="s">
        <v>1415</v>
      </c>
      <c r="C247" s="125">
        <v>17.3</v>
      </c>
      <c r="D247" s="4"/>
    </row>
    <row r="248" spans="1:4">
      <c r="A248" s="124" t="s">
        <v>569</v>
      </c>
      <c r="B248" s="124" t="s">
        <v>1416</v>
      </c>
      <c r="C248" s="125">
        <v>455.047563</v>
      </c>
      <c r="D248" s="4"/>
    </row>
    <row r="249" spans="1:4">
      <c r="A249" s="122" t="s">
        <v>571</v>
      </c>
      <c r="B249" s="122" t="s">
        <v>1417</v>
      </c>
      <c r="C249" s="123">
        <v>635.145669</v>
      </c>
      <c r="D249" s="4"/>
    </row>
    <row r="250" spans="1:4">
      <c r="A250" s="124" t="s">
        <v>573</v>
      </c>
      <c r="B250" s="124" t="s">
        <v>1233</v>
      </c>
      <c r="C250" s="125">
        <v>2.29617</v>
      </c>
      <c r="D250" s="4"/>
    </row>
    <row r="251" spans="1:4">
      <c r="A251" s="124" t="s">
        <v>574</v>
      </c>
      <c r="B251" s="124" t="s">
        <v>1418</v>
      </c>
      <c r="C251" s="125">
        <v>172.26638</v>
      </c>
      <c r="D251" s="4"/>
    </row>
    <row r="252" spans="1:4">
      <c r="A252" s="124" t="s">
        <v>576</v>
      </c>
      <c r="B252" s="124" t="s">
        <v>1419</v>
      </c>
      <c r="C252" s="125">
        <v>17.1</v>
      </c>
      <c r="D252" s="4"/>
    </row>
    <row r="253" spans="1:4">
      <c r="A253" s="124" t="s">
        <v>578</v>
      </c>
      <c r="B253" s="124" t="s">
        <v>1420</v>
      </c>
      <c r="C253" s="125">
        <v>423.483119</v>
      </c>
      <c r="D253" s="4"/>
    </row>
    <row r="254" spans="1:4">
      <c r="A254" s="124" t="s">
        <v>580</v>
      </c>
      <c r="B254" s="124" t="s">
        <v>1421</v>
      </c>
      <c r="C254" s="125">
        <v>20</v>
      </c>
      <c r="D254" s="4"/>
    </row>
    <row r="255" spans="1:4">
      <c r="A255" s="122" t="s">
        <v>582</v>
      </c>
      <c r="B255" s="122" t="s">
        <v>1422</v>
      </c>
      <c r="C255" s="123">
        <v>1420.503071</v>
      </c>
      <c r="D255" s="4"/>
    </row>
    <row r="256" spans="1:4">
      <c r="A256" s="124" t="s">
        <v>584</v>
      </c>
      <c r="B256" s="124" t="s">
        <v>1232</v>
      </c>
      <c r="C256" s="125">
        <v>110.690378</v>
      </c>
      <c r="D256" s="4"/>
    </row>
    <row r="257" spans="1:4">
      <c r="A257" s="124" t="s">
        <v>585</v>
      </c>
      <c r="B257" s="124" t="s">
        <v>1423</v>
      </c>
      <c r="C257" s="125">
        <v>19.5</v>
      </c>
      <c r="D257" s="4"/>
    </row>
    <row r="258" spans="1:4">
      <c r="A258" s="124" t="s">
        <v>587</v>
      </c>
      <c r="B258" s="124" t="s">
        <v>1424</v>
      </c>
      <c r="C258" s="125">
        <v>1275.312693</v>
      </c>
      <c r="D258" s="4"/>
    </row>
    <row r="259" spans="1:4">
      <c r="A259" s="124" t="s">
        <v>589</v>
      </c>
      <c r="B259" s="124" t="s">
        <v>1425</v>
      </c>
      <c r="C259" s="125">
        <v>14</v>
      </c>
      <c r="D259" s="4"/>
    </row>
    <row r="260" spans="1:4">
      <c r="A260" s="124" t="s">
        <v>591</v>
      </c>
      <c r="B260" s="124" t="s">
        <v>1426</v>
      </c>
      <c r="C260" s="125">
        <v>1</v>
      </c>
      <c r="D260" s="4"/>
    </row>
    <row r="261" spans="1:4">
      <c r="A261" s="122" t="s">
        <v>593</v>
      </c>
      <c r="B261" s="122" t="s">
        <v>1427</v>
      </c>
      <c r="C261" s="123">
        <v>264.76</v>
      </c>
      <c r="D261" s="4"/>
    </row>
    <row r="262" spans="1:4">
      <c r="A262" s="124" t="s">
        <v>595</v>
      </c>
      <c r="B262" s="124" t="s">
        <v>1428</v>
      </c>
      <c r="C262" s="125">
        <v>110</v>
      </c>
      <c r="D262" s="4"/>
    </row>
    <row r="263" spans="1:4">
      <c r="A263" s="124" t="s">
        <v>597</v>
      </c>
      <c r="B263" s="124" t="s">
        <v>1429</v>
      </c>
      <c r="C263" s="125">
        <v>154.76</v>
      </c>
      <c r="D263" s="4"/>
    </row>
    <row r="264" spans="1:4">
      <c r="A264" s="122" t="s">
        <v>599</v>
      </c>
      <c r="B264" s="122" t="s">
        <v>1430</v>
      </c>
      <c r="C264" s="123">
        <v>125840.104419</v>
      </c>
      <c r="D264" s="4"/>
    </row>
    <row r="265" spans="1:4">
      <c r="A265" s="122" t="s">
        <v>601</v>
      </c>
      <c r="B265" s="122" t="s">
        <v>1431</v>
      </c>
      <c r="C265" s="123">
        <v>5060.934043</v>
      </c>
      <c r="D265" s="4"/>
    </row>
    <row r="266" spans="1:4">
      <c r="A266" s="124" t="s">
        <v>603</v>
      </c>
      <c r="B266" s="124" t="s">
        <v>1232</v>
      </c>
      <c r="C266" s="125">
        <v>1010.16372</v>
      </c>
      <c r="D266" s="4"/>
    </row>
    <row r="267" spans="1:4">
      <c r="A267" s="124" t="s">
        <v>604</v>
      </c>
      <c r="B267" s="124" t="s">
        <v>1233</v>
      </c>
      <c r="C267" s="125">
        <v>91.7612</v>
      </c>
      <c r="D267" s="4"/>
    </row>
    <row r="268" spans="1:4">
      <c r="A268" s="124" t="s">
        <v>605</v>
      </c>
      <c r="B268" s="124" t="s">
        <v>1432</v>
      </c>
      <c r="C268" s="125">
        <v>224.65321</v>
      </c>
      <c r="D268" s="4"/>
    </row>
    <row r="269" spans="1:4">
      <c r="A269" s="124" t="s">
        <v>607</v>
      </c>
      <c r="B269" s="124" t="s">
        <v>1433</v>
      </c>
      <c r="C269" s="125">
        <v>812.01947</v>
      </c>
      <c r="D269" s="4"/>
    </row>
    <row r="270" spans="1:4">
      <c r="A270" s="124" t="s">
        <v>609</v>
      </c>
      <c r="B270" s="124" t="s">
        <v>1434</v>
      </c>
      <c r="C270" s="125">
        <v>333.346893</v>
      </c>
      <c r="D270" s="4"/>
    </row>
    <row r="271" spans="1:4">
      <c r="A271" s="124" t="s">
        <v>612</v>
      </c>
      <c r="B271" s="124" t="s">
        <v>1435</v>
      </c>
      <c r="C271" s="125">
        <v>2427.302946</v>
      </c>
      <c r="D271" s="4"/>
    </row>
    <row r="272" spans="1:4">
      <c r="A272" s="124" t="s">
        <v>614</v>
      </c>
      <c r="B272" s="124" t="s">
        <v>1436</v>
      </c>
      <c r="C272" s="125">
        <v>11.684604</v>
      </c>
      <c r="D272" s="4"/>
    </row>
    <row r="273" spans="1:4">
      <c r="A273" s="124" t="s">
        <v>616</v>
      </c>
      <c r="B273" s="124" t="s">
        <v>1437</v>
      </c>
      <c r="C273" s="125">
        <v>150.002</v>
      </c>
      <c r="D273" s="4"/>
    </row>
    <row r="274" spans="1:4">
      <c r="A274" s="122" t="s">
        <v>618</v>
      </c>
      <c r="B274" s="122" t="s">
        <v>1438</v>
      </c>
      <c r="C274" s="123">
        <v>5534.311434</v>
      </c>
      <c r="D274" s="4"/>
    </row>
    <row r="275" spans="1:4">
      <c r="A275" s="124" t="s">
        <v>620</v>
      </c>
      <c r="B275" s="124" t="s">
        <v>1232</v>
      </c>
      <c r="C275" s="125">
        <v>968.006841</v>
      </c>
      <c r="D275" s="4"/>
    </row>
    <row r="276" spans="1:4">
      <c r="A276" s="124" t="s">
        <v>621</v>
      </c>
      <c r="B276" s="124" t="s">
        <v>1439</v>
      </c>
      <c r="C276" s="125">
        <v>293.781402</v>
      </c>
      <c r="D276" s="4"/>
    </row>
    <row r="277" spans="1:4">
      <c r="A277" s="124" t="s">
        <v>623</v>
      </c>
      <c r="B277" s="124" t="s">
        <v>1440</v>
      </c>
      <c r="C277" s="125">
        <v>2296.97305</v>
      </c>
      <c r="D277" s="4"/>
    </row>
    <row r="278" spans="1:4">
      <c r="A278" s="124" t="s">
        <v>625</v>
      </c>
      <c r="B278" s="124" t="s">
        <v>1441</v>
      </c>
      <c r="C278" s="125">
        <v>193.75496</v>
      </c>
      <c r="D278" s="4"/>
    </row>
    <row r="279" spans="1:4">
      <c r="A279" s="124" t="s">
        <v>627</v>
      </c>
      <c r="B279" s="124" t="s">
        <v>1442</v>
      </c>
      <c r="C279" s="125">
        <v>520.110063</v>
      </c>
      <c r="D279" s="4"/>
    </row>
    <row r="280" spans="1:4">
      <c r="A280" s="124" t="s">
        <v>629</v>
      </c>
      <c r="B280" s="124" t="s">
        <v>1443</v>
      </c>
      <c r="C280" s="125">
        <v>869.8512</v>
      </c>
      <c r="D280" s="4"/>
    </row>
    <row r="281" spans="1:4">
      <c r="A281" s="124" t="s">
        <v>631</v>
      </c>
      <c r="B281" s="124" t="s">
        <v>1444</v>
      </c>
      <c r="C281" s="125">
        <v>391.833918</v>
      </c>
      <c r="D281" s="4"/>
    </row>
    <row r="282" spans="1:4">
      <c r="A282" s="122" t="s">
        <v>633</v>
      </c>
      <c r="B282" s="122" t="s">
        <v>1445</v>
      </c>
      <c r="C282" s="123">
        <v>54746.780572</v>
      </c>
      <c r="D282" s="4"/>
    </row>
    <row r="283" spans="1:4">
      <c r="A283" s="124" t="s">
        <v>635</v>
      </c>
      <c r="B283" s="124" t="s">
        <v>1446</v>
      </c>
      <c r="C283" s="125">
        <v>21605.817742</v>
      </c>
      <c r="D283" s="4"/>
    </row>
    <row r="284" spans="1:4">
      <c r="A284" s="124" t="s">
        <v>637</v>
      </c>
      <c r="B284" s="124" t="s">
        <v>1447</v>
      </c>
      <c r="C284" s="125">
        <v>1515.94</v>
      </c>
      <c r="D284" s="4"/>
    </row>
    <row r="285" spans="1:4">
      <c r="A285" s="124" t="s">
        <v>639</v>
      </c>
      <c r="B285" s="124" t="s">
        <v>1448</v>
      </c>
      <c r="C285" s="125">
        <v>31104</v>
      </c>
      <c r="D285" s="4"/>
    </row>
    <row r="286" spans="1:4">
      <c r="A286" s="124" t="s">
        <v>641</v>
      </c>
      <c r="B286" s="124" t="s">
        <v>1449</v>
      </c>
      <c r="C286" s="125">
        <v>521.02283</v>
      </c>
      <c r="D286" s="4"/>
    </row>
    <row r="287" spans="1:4">
      <c r="A287" s="122" t="s">
        <v>643</v>
      </c>
      <c r="B287" s="122" t="s">
        <v>1450</v>
      </c>
      <c r="C287" s="123">
        <v>2403.93</v>
      </c>
      <c r="D287" s="4"/>
    </row>
    <row r="288" spans="1:4">
      <c r="A288" s="124" t="s">
        <v>645</v>
      </c>
      <c r="B288" s="124" t="s">
        <v>1451</v>
      </c>
      <c r="C288" s="125">
        <v>98</v>
      </c>
      <c r="D288" s="4"/>
    </row>
    <row r="289" spans="1:4">
      <c r="A289" s="124" t="s">
        <v>647</v>
      </c>
      <c r="B289" s="124" t="s">
        <v>1452</v>
      </c>
      <c r="C289" s="125">
        <v>32.13</v>
      </c>
      <c r="D289" s="4"/>
    </row>
    <row r="290" spans="1:4">
      <c r="A290" s="124" t="s">
        <v>649</v>
      </c>
      <c r="B290" s="124" t="s">
        <v>1453</v>
      </c>
      <c r="C290" s="125">
        <v>2273.8</v>
      </c>
      <c r="D290" s="4"/>
    </row>
    <row r="291" spans="1:4">
      <c r="A291" s="122" t="s">
        <v>651</v>
      </c>
      <c r="B291" s="122" t="s">
        <v>1454</v>
      </c>
      <c r="C291" s="123">
        <v>6634.412738</v>
      </c>
      <c r="D291" s="4"/>
    </row>
    <row r="292" spans="1:4">
      <c r="A292" s="124" t="s">
        <v>653</v>
      </c>
      <c r="B292" s="124" t="s">
        <v>1455</v>
      </c>
      <c r="C292" s="125">
        <v>113.129905</v>
      </c>
      <c r="D292" s="4"/>
    </row>
    <row r="293" spans="1:4">
      <c r="A293" s="124" t="s">
        <v>655</v>
      </c>
      <c r="B293" s="124" t="s">
        <v>1456</v>
      </c>
      <c r="C293" s="125">
        <v>601.979428</v>
      </c>
      <c r="D293" s="4"/>
    </row>
    <row r="294" spans="1:4">
      <c r="A294" s="124" t="s">
        <v>657</v>
      </c>
      <c r="B294" s="124" t="s">
        <v>1457</v>
      </c>
      <c r="C294" s="125">
        <v>2309.414879</v>
      </c>
      <c r="D294" s="4"/>
    </row>
    <row r="295" spans="1:4">
      <c r="A295" s="124" t="s">
        <v>659</v>
      </c>
      <c r="B295" s="124" t="s">
        <v>1458</v>
      </c>
      <c r="C295" s="125">
        <v>326.158526</v>
      </c>
      <c r="D295" s="4"/>
    </row>
    <row r="296" spans="1:4">
      <c r="A296" s="124" t="s">
        <v>661</v>
      </c>
      <c r="B296" s="124" t="s">
        <v>1459</v>
      </c>
      <c r="C296" s="125">
        <v>1336.01</v>
      </c>
      <c r="D296" s="4"/>
    </row>
    <row r="297" spans="1:4">
      <c r="A297" s="124" t="s">
        <v>663</v>
      </c>
      <c r="B297" s="124" t="s">
        <v>1460</v>
      </c>
      <c r="C297" s="125">
        <v>1947.72</v>
      </c>
      <c r="D297" s="4"/>
    </row>
    <row r="298" spans="1:4">
      <c r="A298" s="122" t="s">
        <v>665</v>
      </c>
      <c r="B298" s="122" t="s">
        <v>1461</v>
      </c>
      <c r="C298" s="123">
        <v>1309.01004</v>
      </c>
      <c r="D298" s="4"/>
    </row>
    <row r="299" spans="1:4">
      <c r="A299" s="124" t="s">
        <v>667</v>
      </c>
      <c r="B299" s="124" t="s">
        <v>1462</v>
      </c>
      <c r="C299" s="125">
        <v>715.16</v>
      </c>
      <c r="D299" s="4"/>
    </row>
    <row r="300" spans="1:4">
      <c r="A300" s="124" t="s">
        <v>669</v>
      </c>
      <c r="B300" s="124" t="s">
        <v>1463</v>
      </c>
      <c r="C300" s="125">
        <v>277.61879</v>
      </c>
      <c r="D300" s="4"/>
    </row>
    <row r="301" spans="1:4">
      <c r="A301" s="124" t="s">
        <v>671</v>
      </c>
      <c r="B301" s="124" t="s">
        <v>1464</v>
      </c>
      <c r="C301" s="125">
        <v>46.63125</v>
      </c>
      <c r="D301" s="4"/>
    </row>
    <row r="302" spans="1:4">
      <c r="A302" s="124" t="s">
        <v>673</v>
      </c>
      <c r="B302" s="124" t="s">
        <v>1465</v>
      </c>
      <c r="C302" s="125">
        <v>32</v>
      </c>
      <c r="D302" s="4"/>
    </row>
    <row r="303" spans="1:4">
      <c r="A303" s="124" t="s">
        <v>675</v>
      </c>
      <c r="B303" s="124" t="s">
        <v>1466</v>
      </c>
      <c r="C303" s="125">
        <v>237.6</v>
      </c>
      <c r="D303" s="4"/>
    </row>
    <row r="304" spans="1:4">
      <c r="A304" s="122" t="s">
        <v>677</v>
      </c>
      <c r="B304" s="122" t="s">
        <v>1467</v>
      </c>
      <c r="C304" s="123">
        <v>2086.568273</v>
      </c>
      <c r="D304" s="4"/>
    </row>
    <row r="305" spans="1:3">
      <c r="A305" s="124" t="s">
        <v>679</v>
      </c>
      <c r="B305" s="124" t="s">
        <v>1468</v>
      </c>
      <c r="C305" s="125">
        <v>154</v>
      </c>
    </row>
    <row r="306" spans="1:3">
      <c r="A306" s="124" t="s">
        <v>681</v>
      </c>
      <c r="B306" s="124" t="s">
        <v>1469</v>
      </c>
      <c r="C306" s="125">
        <v>887.3217</v>
      </c>
    </row>
    <row r="307" spans="1:3">
      <c r="A307" s="124" t="s">
        <v>683</v>
      </c>
      <c r="B307" s="124" t="s">
        <v>1470</v>
      </c>
      <c r="C307" s="125">
        <v>747.291452</v>
      </c>
    </row>
    <row r="308" spans="1:3">
      <c r="A308" s="124" t="s">
        <v>685</v>
      </c>
      <c r="B308" s="124" t="s">
        <v>1471</v>
      </c>
      <c r="C308" s="125">
        <v>262.669676</v>
      </c>
    </row>
    <row r="309" spans="1:3">
      <c r="A309" s="124" t="s">
        <v>687</v>
      </c>
      <c r="B309" s="124" t="s">
        <v>1472</v>
      </c>
      <c r="C309" s="125">
        <v>35.285445</v>
      </c>
    </row>
    <row r="310" spans="1:3">
      <c r="A310" s="122" t="s">
        <v>689</v>
      </c>
      <c r="B310" s="122" t="s">
        <v>1473</v>
      </c>
      <c r="C310" s="123">
        <v>4113.595972</v>
      </c>
    </row>
    <row r="311" spans="1:3">
      <c r="A311" s="124" t="s">
        <v>691</v>
      </c>
      <c r="B311" s="124" t="s">
        <v>1232</v>
      </c>
      <c r="C311" s="125">
        <v>270.523639</v>
      </c>
    </row>
    <row r="312" spans="1:3">
      <c r="A312" s="124" t="s">
        <v>692</v>
      </c>
      <c r="B312" s="124" t="s">
        <v>1474</v>
      </c>
      <c r="C312" s="125">
        <v>873.2812</v>
      </c>
    </row>
    <row r="313" spans="1:3">
      <c r="A313" s="124" t="s">
        <v>694</v>
      </c>
      <c r="B313" s="124" t="s">
        <v>1475</v>
      </c>
      <c r="C313" s="125">
        <v>710.1313</v>
      </c>
    </row>
    <row r="314" spans="1:3">
      <c r="A314" s="124" t="s">
        <v>696</v>
      </c>
      <c r="B314" s="124" t="s">
        <v>1476</v>
      </c>
      <c r="C314" s="125">
        <v>20</v>
      </c>
    </row>
    <row r="315" spans="1:3">
      <c r="A315" s="124" t="s">
        <v>698</v>
      </c>
      <c r="B315" s="124" t="s">
        <v>1477</v>
      </c>
      <c r="C315" s="125">
        <v>1097.75</v>
      </c>
    </row>
    <row r="316" spans="1:3">
      <c r="A316" s="124" t="s">
        <v>700</v>
      </c>
      <c r="B316" s="124" t="s">
        <v>1478</v>
      </c>
      <c r="C316" s="125">
        <v>1141.909833</v>
      </c>
    </row>
    <row r="317" spans="1:3">
      <c r="A317" s="122" t="s">
        <v>702</v>
      </c>
      <c r="B317" s="122" t="s">
        <v>1479</v>
      </c>
      <c r="C317" s="123">
        <v>200</v>
      </c>
    </row>
    <row r="318" spans="1:3">
      <c r="A318" s="124" t="s">
        <v>704</v>
      </c>
      <c r="B318" s="124" t="s">
        <v>1480</v>
      </c>
      <c r="C318" s="125">
        <v>150</v>
      </c>
    </row>
    <row r="319" spans="1:3">
      <c r="A319" s="124" t="s">
        <v>706</v>
      </c>
      <c r="B319" s="124" t="s">
        <v>1481</v>
      </c>
      <c r="C319" s="125">
        <v>50</v>
      </c>
    </row>
    <row r="320" spans="1:3">
      <c r="A320" s="122" t="s">
        <v>708</v>
      </c>
      <c r="B320" s="122" t="s">
        <v>1482</v>
      </c>
      <c r="C320" s="123">
        <v>128.91684</v>
      </c>
    </row>
    <row r="321" spans="1:3">
      <c r="A321" s="124" t="s">
        <v>710</v>
      </c>
      <c r="B321" s="124" t="s">
        <v>1232</v>
      </c>
      <c r="C321" s="125">
        <v>72.01684</v>
      </c>
    </row>
    <row r="322" spans="1:3">
      <c r="A322" s="124" t="s">
        <v>711</v>
      </c>
      <c r="B322" s="124" t="s">
        <v>1233</v>
      </c>
      <c r="C322" s="125">
        <v>56.9</v>
      </c>
    </row>
    <row r="323" spans="1:3">
      <c r="A323" s="122" t="s">
        <v>712</v>
      </c>
      <c r="B323" s="122" t="s">
        <v>1483</v>
      </c>
      <c r="C323" s="123">
        <v>5397</v>
      </c>
    </row>
    <row r="324" spans="1:3">
      <c r="A324" s="124" t="s">
        <v>714</v>
      </c>
      <c r="B324" s="124" t="s">
        <v>1484</v>
      </c>
      <c r="C324" s="125">
        <v>359</v>
      </c>
    </row>
    <row r="325" spans="1:3">
      <c r="A325" s="124" t="s">
        <v>716</v>
      </c>
      <c r="B325" s="124" t="s">
        <v>1485</v>
      </c>
      <c r="C325" s="125">
        <v>5038</v>
      </c>
    </row>
    <row r="326" spans="1:3">
      <c r="A326" s="122" t="s">
        <v>718</v>
      </c>
      <c r="B326" s="122" t="s">
        <v>1486</v>
      </c>
      <c r="C326" s="123">
        <v>719.641879</v>
      </c>
    </row>
    <row r="327" spans="1:3">
      <c r="A327" s="124" t="s">
        <v>720</v>
      </c>
      <c r="B327" s="124" t="s">
        <v>1487</v>
      </c>
      <c r="C327" s="125">
        <v>602.5516</v>
      </c>
    </row>
    <row r="328" spans="1:3">
      <c r="A328" s="124" t="s">
        <v>722</v>
      </c>
      <c r="B328" s="124" t="s">
        <v>1488</v>
      </c>
      <c r="C328" s="125">
        <v>117.090279</v>
      </c>
    </row>
    <row r="329" spans="1:3">
      <c r="A329" s="122" t="s">
        <v>724</v>
      </c>
      <c r="B329" s="122" t="s">
        <v>1489</v>
      </c>
      <c r="C329" s="123">
        <v>2273</v>
      </c>
    </row>
    <row r="330" spans="1:3">
      <c r="A330" s="124" t="s">
        <v>726</v>
      </c>
      <c r="B330" s="124" t="s">
        <v>1490</v>
      </c>
      <c r="C330" s="125">
        <v>46</v>
      </c>
    </row>
    <row r="331" spans="1:3">
      <c r="A331" s="124" t="s">
        <v>728</v>
      </c>
      <c r="B331" s="124" t="s">
        <v>1491</v>
      </c>
      <c r="C331" s="125">
        <v>2227</v>
      </c>
    </row>
    <row r="332" spans="1:3">
      <c r="A332" s="122" t="s">
        <v>730</v>
      </c>
      <c r="B332" s="122" t="s">
        <v>1492</v>
      </c>
      <c r="C332" s="123">
        <v>4063.192628</v>
      </c>
    </row>
    <row r="333" spans="1:3">
      <c r="A333" s="124" t="s">
        <v>732</v>
      </c>
      <c r="B333" s="124" t="s">
        <v>1493</v>
      </c>
      <c r="C333" s="125">
        <v>40.473492</v>
      </c>
    </row>
    <row r="334" spans="1:3">
      <c r="A334" s="124" t="s">
        <v>734</v>
      </c>
      <c r="B334" s="124" t="s">
        <v>1494</v>
      </c>
      <c r="C334" s="125">
        <v>4022.719136</v>
      </c>
    </row>
    <row r="335" spans="1:3">
      <c r="A335" s="122" t="s">
        <v>736</v>
      </c>
      <c r="B335" s="122" t="s">
        <v>1495</v>
      </c>
      <c r="C335" s="123">
        <v>30727.2</v>
      </c>
    </row>
    <row r="336" spans="1:3">
      <c r="A336" s="124" t="s">
        <v>738</v>
      </c>
      <c r="B336" s="124" t="s">
        <v>1496</v>
      </c>
      <c r="C336" s="125">
        <v>566</v>
      </c>
    </row>
    <row r="337" spans="1:3">
      <c r="A337" s="124" t="s">
        <v>740</v>
      </c>
      <c r="B337" s="124" t="s">
        <v>1497</v>
      </c>
      <c r="C337" s="125">
        <v>30161.2</v>
      </c>
    </row>
    <row r="338" spans="1:3">
      <c r="A338" s="122" t="s">
        <v>742</v>
      </c>
      <c r="B338" s="122" t="s">
        <v>1498</v>
      </c>
      <c r="C338" s="123">
        <v>105</v>
      </c>
    </row>
    <row r="339" spans="1:3">
      <c r="A339" s="124" t="s">
        <v>744</v>
      </c>
      <c r="B339" s="124" t="s">
        <v>1499</v>
      </c>
      <c r="C339" s="125">
        <v>105</v>
      </c>
    </row>
    <row r="340" spans="1:3">
      <c r="A340" s="122" t="s">
        <v>746</v>
      </c>
      <c r="B340" s="122" t="s">
        <v>1500</v>
      </c>
      <c r="C340" s="123">
        <v>336.61</v>
      </c>
    </row>
    <row r="341" spans="1:3">
      <c r="A341" s="124" t="s">
        <v>748</v>
      </c>
      <c r="B341" s="124" t="s">
        <v>1501</v>
      </c>
      <c r="C341" s="125">
        <v>336.61</v>
      </c>
    </row>
    <row r="342" spans="1:3">
      <c r="A342" s="122" t="s">
        <v>750</v>
      </c>
      <c r="B342" s="122" t="s">
        <v>1502</v>
      </c>
      <c r="C342" s="123">
        <v>95070.475781</v>
      </c>
    </row>
    <row r="343" spans="1:3">
      <c r="A343" s="122" t="s">
        <v>752</v>
      </c>
      <c r="B343" s="122" t="s">
        <v>1503</v>
      </c>
      <c r="C343" s="123">
        <v>986.563882</v>
      </c>
    </row>
    <row r="344" spans="1:3">
      <c r="A344" s="124" t="s">
        <v>754</v>
      </c>
      <c r="B344" s="124" t="s">
        <v>1232</v>
      </c>
      <c r="C344" s="125">
        <v>822.763882</v>
      </c>
    </row>
    <row r="345" spans="1:3">
      <c r="A345" s="124" t="s">
        <v>755</v>
      </c>
      <c r="B345" s="124" t="s">
        <v>1233</v>
      </c>
      <c r="C345" s="125">
        <v>161.8</v>
      </c>
    </row>
    <row r="346" spans="1:3">
      <c r="A346" s="124" t="s">
        <v>756</v>
      </c>
      <c r="B346" s="124" t="s">
        <v>1504</v>
      </c>
      <c r="C346" s="125">
        <v>2</v>
      </c>
    </row>
    <row r="347" spans="1:3">
      <c r="A347" s="122" t="s">
        <v>758</v>
      </c>
      <c r="B347" s="122" t="s">
        <v>1505</v>
      </c>
      <c r="C347" s="123">
        <v>9067.12</v>
      </c>
    </row>
    <row r="348" spans="1:3">
      <c r="A348" s="124" t="s">
        <v>760</v>
      </c>
      <c r="B348" s="124" t="s">
        <v>1506</v>
      </c>
      <c r="C348" s="125">
        <v>5998.3529</v>
      </c>
    </row>
    <row r="349" spans="1:3">
      <c r="A349" s="124" t="s">
        <v>762</v>
      </c>
      <c r="B349" s="124" t="s">
        <v>1507</v>
      </c>
      <c r="C349" s="125">
        <v>521.3871</v>
      </c>
    </row>
    <row r="350" spans="1:3">
      <c r="A350" s="124" t="s">
        <v>764</v>
      </c>
      <c r="B350" s="124" t="s">
        <v>1508</v>
      </c>
      <c r="C350" s="125">
        <v>2547.38</v>
      </c>
    </row>
    <row r="351" spans="1:3">
      <c r="A351" s="122" t="s">
        <v>766</v>
      </c>
      <c r="B351" s="122" t="s">
        <v>1509</v>
      </c>
      <c r="C351" s="123">
        <v>10161.8493</v>
      </c>
    </row>
    <row r="352" spans="1:3">
      <c r="A352" s="124" t="s">
        <v>768</v>
      </c>
      <c r="B352" s="124" t="s">
        <v>1510</v>
      </c>
      <c r="C352" s="125">
        <v>19</v>
      </c>
    </row>
    <row r="353" spans="1:3">
      <c r="A353" s="124" t="s">
        <v>770</v>
      </c>
      <c r="B353" s="124" t="s">
        <v>1511</v>
      </c>
      <c r="C353" s="125">
        <v>2557.2206</v>
      </c>
    </row>
    <row r="354" spans="1:3">
      <c r="A354" s="124" t="s">
        <v>772</v>
      </c>
      <c r="B354" s="124" t="s">
        <v>1512</v>
      </c>
      <c r="C354" s="125">
        <v>7585.6287</v>
      </c>
    </row>
    <row r="355" spans="1:3">
      <c r="A355" s="122" t="s">
        <v>774</v>
      </c>
      <c r="B355" s="122" t="s">
        <v>1513</v>
      </c>
      <c r="C355" s="123">
        <v>25451.666373</v>
      </c>
    </row>
    <row r="356" spans="1:3">
      <c r="A356" s="124" t="s">
        <v>776</v>
      </c>
      <c r="B356" s="124" t="s">
        <v>1514</v>
      </c>
      <c r="C356" s="125">
        <v>3433.142161</v>
      </c>
    </row>
    <row r="357" spans="1:3">
      <c r="A357" s="124" t="s">
        <v>778</v>
      </c>
      <c r="B357" s="124" t="s">
        <v>1515</v>
      </c>
      <c r="C357" s="125">
        <v>373.289991</v>
      </c>
    </row>
    <row r="358" spans="1:3">
      <c r="A358" s="124" t="s">
        <v>780</v>
      </c>
      <c r="B358" s="124" t="s">
        <v>1516</v>
      </c>
      <c r="C358" s="125">
        <v>1153.1029</v>
      </c>
    </row>
    <row r="359" spans="1:3">
      <c r="A359" s="124" t="s">
        <v>782</v>
      </c>
      <c r="B359" s="124" t="s">
        <v>1517</v>
      </c>
      <c r="C359" s="125">
        <v>22.02</v>
      </c>
    </row>
    <row r="360" spans="1:3">
      <c r="A360" s="124" t="s">
        <v>784</v>
      </c>
      <c r="B360" s="124" t="s">
        <v>1518</v>
      </c>
      <c r="C360" s="125">
        <v>5847.566</v>
      </c>
    </row>
    <row r="361" spans="1:3">
      <c r="A361" s="124" t="s">
        <v>786</v>
      </c>
      <c r="B361" s="124" t="s">
        <v>1519</v>
      </c>
      <c r="C361" s="125">
        <v>3406.254411</v>
      </c>
    </row>
    <row r="362" spans="1:3">
      <c r="A362" s="124" t="s">
        <v>788</v>
      </c>
      <c r="B362" s="124" t="s">
        <v>1520</v>
      </c>
      <c r="C362" s="125">
        <v>14.5</v>
      </c>
    </row>
    <row r="363" spans="1:3">
      <c r="A363" s="124" t="s">
        <v>790</v>
      </c>
      <c r="B363" s="124" t="s">
        <v>1521</v>
      </c>
      <c r="C363" s="125">
        <v>11201.79091</v>
      </c>
    </row>
    <row r="364" spans="1:3">
      <c r="A364" s="122" t="s">
        <v>792</v>
      </c>
      <c r="B364" s="122" t="s">
        <v>1522</v>
      </c>
      <c r="C364" s="123">
        <v>238</v>
      </c>
    </row>
    <row r="365" spans="1:3">
      <c r="A365" s="124" t="s">
        <v>794</v>
      </c>
      <c r="B365" s="124" t="s">
        <v>1523</v>
      </c>
      <c r="C365" s="125">
        <v>233</v>
      </c>
    </row>
    <row r="366" spans="1:3">
      <c r="A366" s="124" t="s">
        <v>796</v>
      </c>
      <c r="B366" s="124" t="s">
        <v>1524</v>
      </c>
      <c r="C366" s="125">
        <v>5</v>
      </c>
    </row>
    <row r="367" spans="1:3">
      <c r="A367" s="122" t="s">
        <v>798</v>
      </c>
      <c r="B367" s="122" t="s">
        <v>1525</v>
      </c>
      <c r="C367" s="123">
        <v>3171.738131</v>
      </c>
    </row>
    <row r="368" spans="1:3">
      <c r="A368" s="124" t="s">
        <v>800</v>
      </c>
      <c r="B368" s="124" t="s">
        <v>1526</v>
      </c>
      <c r="C368" s="125">
        <v>3082.58</v>
      </c>
    </row>
    <row r="369" spans="1:3">
      <c r="A369" s="124" t="s">
        <v>802</v>
      </c>
      <c r="B369" s="124" t="s">
        <v>1527</v>
      </c>
      <c r="C369" s="125">
        <v>89.158131</v>
      </c>
    </row>
    <row r="370" spans="1:3">
      <c r="A370" s="122" t="s">
        <v>804</v>
      </c>
      <c r="B370" s="122" t="s">
        <v>1528</v>
      </c>
      <c r="C370" s="123">
        <v>1992.965866</v>
      </c>
    </row>
    <row r="371" spans="1:3">
      <c r="A371" s="124" t="s">
        <v>806</v>
      </c>
      <c r="B371" s="124" t="s">
        <v>1233</v>
      </c>
      <c r="C371" s="125">
        <v>48</v>
      </c>
    </row>
    <row r="372" spans="1:3">
      <c r="A372" s="124" t="s">
        <v>807</v>
      </c>
      <c r="B372" s="124" t="s">
        <v>1529</v>
      </c>
      <c r="C372" s="125">
        <v>576.308245</v>
      </c>
    </row>
    <row r="373" spans="1:3">
      <c r="A373" s="124" t="s">
        <v>809</v>
      </c>
      <c r="B373" s="124" t="s">
        <v>1530</v>
      </c>
      <c r="C373" s="125">
        <v>1368.657621</v>
      </c>
    </row>
    <row r="374" spans="1:3">
      <c r="A374" s="122" t="s">
        <v>811</v>
      </c>
      <c r="B374" s="122" t="s">
        <v>1531</v>
      </c>
      <c r="C374" s="123">
        <v>5116.3</v>
      </c>
    </row>
    <row r="375" spans="1:3">
      <c r="A375" s="124" t="s">
        <v>813</v>
      </c>
      <c r="B375" s="124" t="s">
        <v>1532</v>
      </c>
      <c r="C375" s="125">
        <v>5116.3</v>
      </c>
    </row>
    <row r="376" spans="1:3">
      <c r="A376" s="122" t="s">
        <v>815</v>
      </c>
      <c r="B376" s="122" t="s">
        <v>1533</v>
      </c>
      <c r="C376" s="123">
        <v>31219.73</v>
      </c>
    </row>
    <row r="377" spans="1:3">
      <c r="A377" s="124" t="s">
        <v>817</v>
      </c>
      <c r="B377" s="124" t="s">
        <v>1534</v>
      </c>
      <c r="C377" s="125">
        <v>31219.73</v>
      </c>
    </row>
    <row r="378" spans="1:3">
      <c r="A378" s="122" t="s">
        <v>819</v>
      </c>
      <c r="B378" s="122" t="s">
        <v>1535</v>
      </c>
      <c r="C378" s="123">
        <v>5816.76</v>
      </c>
    </row>
    <row r="379" spans="1:3">
      <c r="A379" s="124" t="s">
        <v>821</v>
      </c>
      <c r="B379" s="124" t="s">
        <v>1536</v>
      </c>
      <c r="C379" s="125">
        <v>5816.76</v>
      </c>
    </row>
    <row r="380" spans="1:3">
      <c r="A380" s="122" t="s">
        <v>823</v>
      </c>
      <c r="B380" s="122" t="s">
        <v>1537</v>
      </c>
      <c r="C380" s="123">
        <v>183.687629</v>
      </c>
    </row>
    <row r="381" spans="1:3">
      <c r="A381" s="124" t="s">
        <v>825</v>
      </c>
      <c r="B381" s="124" t="s">
        <v>1538</v>
      </c>
      <c r="C381" s="125">
        <v>183.687629</v>
      </c>
    </row>
    <row r="382" spans="1:3">
      <c r="A382" s="122" t="s">
        <v>827</v>
      </c>
      <c r="B382" s="122" t="s">
        <v>1539</v>
      </c>
      <c r="C382" s="123">
        <v>1664.0946</v>
      </c>
    </row>
    <row r="383" spans="1:3">
      <c r="A383" s="124" t="s">
        <v>829</v>
      </c>
      <c r="B383" s="124" t="s">
        <v>1540</v>
      </c>
      <c r="C383" s="125">
        <v>1664.0946</v>
      </c>
    </row>
    <row r="384" spans="1:3">
      <c r="A384" s="122" t="s">
        <v>831</v>
      </c>
      <c r="B384" s="122" t="s">
        <v>1541</v>
      </c>
      <c r="C384" s="123">
        <v>85486.577962</v>
      </c>
    </row>
    <row r="385" spans="1:3">
      <c r="A385" s="122" t="s">
        <v>833</v>
      </c>
      <c r="B385" s="122" t="s">
        <v>1542</v>
      </c>
      <c r="C385" s="123">
        <v>607.42207</v>
      </c>
    </row>
    <row r="386" spans="1:3">
      <c r="A386" s="124" t="s">
        <v>835</v>
      </c>
      <c r="B386" s="124" t="s">
        <v>1232</v>
      </c>
      <c r="C386" s="125">
        <v>380.56867</v>
      </c>
    </row>
    <row r="387" spans="1:3">
      <c r="A387" s="124" t="s">
        <v>836</v>
      </c>
      <c r="B387" s="124" t="s">
        <v>1543</v>
      </c>
      <c r="C387" s="125">
        <v>45</v>
      </c>
    </row>
    <row r="388" spans="1:3">
      <c r="A388" s="124" t="s">
        <v>838</v>
      </c>
      <c r="B388" s="124" t="s">
        <v>1544</v>
      </c>
      <c r="C388" s="125">
        <v>181.8534</v>
      </c>
    </row>
    <row r="389" spans="1:3">
      <c r="A389" s="122" t="s">
        <v>840</v>
      </c>
      <c r="B389" s="122" t="s">
        <v>1545</v>
      </c>
      <c r="C389" s="123">
        <v>1144.419573</v>
      </c>
    </row>
    <row r="390" spans="1:3">
      <c r="A390" s="124" t="s">
        <v>842</v>
      </c>
      <c r="B390" s="124" t="s">
        <v>1546</v>
      </c>
      <c r="C390" s="125">
        <v>1144.419573</v>
      </c>
    </row>
    <row r="391" spans="1:3">
      <c r="A391" s="122" t="s">
        <v>844</v>
      </c>
      <c r="B391" s="122" t="s">
        <v>1547</v>
      </c>
      <c r="C391" s="123">
        <v>29031.13125</v>
      </c>
    </row>
    <row r="392" spans="1:3">
      <c r="A392" s="124" t="s">
        <v>846</v>
      </c>
      <c r="B392" s="124" t="s">
        <v>1548</v>
      </c>
      <c r="C392" s="125">
        <v>320</v>
      </c>
    </row>
    <row r="393" spans="1:3">
      <c r="A393" s="124" t="s">
        <v>848</v>
      </c>
      <c r="B393" s="124" t="s">
        <v>1549</v>
      </c>
      <c r="C393" s="125">
        <v>4199.9087</v>
      </c>
    </row>
    <row r="394" spans="1:3">
      <c r="A394" s="124" t="s">
        <v>850</v>
      </c>
      <c r="B394" s="124" t="s">
        <v>1550</v>
      </c>
      <c r="C394" s="125">
        <v>24511.22255</v>
      </c>
    </row>
    <row r="395" spans="1:3">
      <c r="A395" s="122" t="s">
        <v>852</v>
      </c>
      <c r="B395" s="122" t="s">
        <v>1551</v>
      </c>
      <c r="C395" s="123">
        <v>4636.109265</v>
      </c>
    </row>
    <row r="396" spans="1:3">
      <c r="A396" s="124" t="s">
        <v>854</v>
      </c>
      <c r="B396" s="124" t="s">
        <v>1552</v>
      </c>
      <c r="C396" s="125">
        <v>4636.109265</v>
      </c>
    </row>
    <row r="397" spans="1:3">
      <c r="A397" s="122" t="s">
        <v>856</v>
      </c>
      <c r="B397" s="122" t="s">
        <v>1553</v>
      </c>
      <c r="C397" s="123">
        <v>9</v>
      </c>
    </row>
    <row r="398" spans="1:3">
      <c r="A398" s="124" t="s">
        <v>858</v>
      </c>
      <c r="B398" s="124" t="s">
        <v>1554</v>
      </c>
      <c r="C398" s="125">
        <v>3.5</v>
      </c>
    </row>
    <row r="399" spans="1:3">
      <c r="A399" s="124" t="s">
        <v>860</v>
      </c>
      <c r="B399" s="124" t="s">
        <v>1555</v>
      </c>
      <c r="C399" s="125">
        <v>5.5</v>
      </c>
    </row>
    <row r="400" spans="1:3">
      <c r="A400" s="122" t="s">
        <v>862</v>
      </c>
      <c r="B400" s="122" t="s">
        <v>1556</v>
      </c>
      <c r="C400" s="123">
        <v>20748.3</v>
      </c>
    </row>
    <row r="401" spans="1:3">
      <c r="A401" s="124" t="s">
        <v>864</v>
      </c>
      <c r="B401" s="124" t="s">
        <v>1557</v>
      </c>
      <c r="C401" s="125">
        <v>20748.3</v>
      </c>
    </row>
    <row r="402" spans="1:3">
      <c r="A402" s="122" t="s">
        <v>866</v>
      </c>
      <c r="B402" s="122" t="s">
        <v>1558</v>
      </c>
      <c r="C402" s="123">
        <v>6178</v>
      </c>
    </row>
    <row r="403" spans="1:3">
      <c r="A403" s="124" t="s">
        <v>868</v>
      </c>
      <c r="B403" s="124" t="s">
        <v>1559</v>
      </c>
      <c r="C403" s="125">
        <v>8</v>
      </c>
    </row>
    <row r="404" spans="1:3">
      <c r="A404" s="124" t="s">
        <v>870</v>
      </c>
      <c r="B404" s="124" t="s">
        <v>1560</v>
      </c>
      <c r="C404" s="125">
        <v>20</v>
      </c>
    </row>
    <row r="405" spans="1:3">
      <c r="A405" s="124" t="s">
        <v>872</v>
      </c>
      <c r="B405" s="124" t="s">
        <v>1561</v>
      </c>
      <c r="C405" s="125">
        <v>6150</v>
      </c>
    </row>
    <row r="406" spans="1:3">
      <c r="A406" s="122" t="s">
        <v>874</v>
      </c>
      <c r="B406" s="122" t="s">
        <v>1562</v>
      </c>
      <c r="C406" s="123">
        <v>18.6</v>
      </c>
    </row>
    <row r="407" spans="1:3">
      <c r="A407" s="124" t="s">
        <v>876</v>
      </c>
      <c r="B407" s="124" t="s">
        <v>1563</v>
      </c>
      <c r="C407" s="125">
        <v>18.6</v>
      </c>
    </row>
    <row r="408" spans="1:3">
      <c r="A408" s="122" t="s">
        <v>878</v>
      </c>
      <c r="B408" s="122" t="s">
        <v>1564</v>
      </c>
      <c r="C408" s="123">
        <v>646.380304</v>
      </c>
    </row>
    <row r="409" spans="1:3">
      <c r="A409" s="124" t="s">
        <v>880</v>
      </c>
      <c r="B409" s="124" t="s">
        <v>1565</v>
      </c>
      <c r="C409" s="125">
        <v>646.380304</v>
      </c>
    </row>
    <row r="410" spans="1:3">
      <c r="A410" s="122" t="s">
        <v>882</v>
      </c>
      <c r="B410" s="122" t="s">
        <v>1566</v>
      </c>
      <c r="C410" s="123">
        <v>22467.2155</v>
      </c>
    </row>
    <row r="411" spans="1:3">
      <c r="A411" s="124" t="s">
        <v>884</v>
      </c>
      <c r="B411" s="124" t="s">
        <v>1567</v>
      </c>
      <c r="C411" s="125">
        <v>22467.2155</v>
      </c>
    </row>
    <row r="412" spans="1:3">
      <c r="A412" s="122" t="s">
        <v>886</v>
      </c>
      <c r="B412" s="122" t="s">
        <v>1568</v>
      </c>
      <c r="C412" s="123">
        <v>195521.670384</v>
      </c>
    </row>
    <row r="413" spans="1:3">
      <c r="A413" s="122" t="s">
        <v>888</v>
      </c>
      <c r="B413" s="122" t="s">
        <v>1569</v>
      </c>
      <c r="C413" s="123">
        <v>10622.02032</v>
      </c>
    </row>
    <row r="414" spans="1:3">
      <c r="A414" s="124" t="s">
        <v>890</v>
      </c>
      <c r="B414" s="124" t="s">
        <v>1232</v>
      </c>
      <c r="C414" s="125">
        <v>780.160692</v>
      </c>
    </row>
    <row r="415" spans="1:3">
      <c r="A415" s="124" t="s">
        <v>891</v>
      </c>
      <c r="B415" s="124" t="s">
        <v>1233</v>
      </c>
      <c r="C415" s="125">
        <v>617.9</v>
      </c>
    </row>
    <row r="416" spans="1:3">
      <c r="A416" s="124" t="s">
        <v>892</v>
      </c>
      <c r="B416" s="124" t="s">
        <v>1570</v>
      </c>
      <c r="C416" s="125">
        <v>2602.74242</v>
      </c>
    </row>
    <row r="417" spans="1:3">
      <c r="A417" s="124" t="s">
        <v>894</v>
      </c>
      <c r="B417" s="124" t="s">
        <v>1571</v>
      </c>
      <c r="C417" s="125">
        <v>6621.217208</v>
      </c>
    </row>
    <row r="418" spans="1:3">
      <c r="A418" s="122" t="s">
        <v>896</v>
      </c>
      <c r="B418" s="122" t="s">
        <v>1572</v>
      </c>
      <c r="C418" s="123">
        <v>56154.952535</v>
      </c>
    </row>
    <row r="419" spans="1:3">
      <c r="A419" s="124" t="s">
        <v>898</v>
      </c>
      <c r="B419" s="124" t="s">
        <v>1573</v>
      </c>
      <c r="C419" s="125">
        <v>56154.952535</v>
      </c>
    </row>
    <row r="420" spans="1:3">
      <c r="A420" s="122" t="s">
        <v>900</v>
      </c>
      <c r="B420" s="122" t="s">
        <v>1574</v>
      </c>
      <c r="C420" s="123">
        <v>86135.50681</v>
      </c>
    </row>
    <row r="421" spans="1:3">
      <c r="A421" s="124" t="s">
        <v>904</v>
      </c>
      <c r="B421" s="124" t="s">
        <v>1575</v>
      </c>
      <c r="C421" s="125">
        <v>86135.50681</v>
      </c>
    </row>
    <row r="422" spans="1:3">
      <c r="A422" s="122" t="s">
        <v>906</v>
      </c>
      <c r="B422" s="122" t="s">
        <v>1576</v>
      </c>
      <c r="C422" s="123">
        <v>21121.190719</v>
      </c>
    </row>
    <row r="423" spans="1:3">
      <c r="A423" s="124" t="s">
        <v>908</v>
      </c>
      <c r="B423" s="124" t="s">
        <v>1577</v>
      </c>
      <c r="C423" s="125">
        <v>21121.190719</v>
      </c>
    </row>
    <row r="424" spans="1:3">
      <c r="A424" s="122" t="s">
        <v>910</v>
      </c>
      <c r="B424" s="122" t="s">
        <v>1578</v>
      </c>
      <c r="C424" s="123">
        <v>21488</v>
      </c>
    </row>
    <row r="425" spans="1:3">
      <c r="A425" s="124" t="s">
        <v>912</v>
      </c>
      <c r="B425" s="124" t="s">
        <v>1579</v>
      </c>
      <c r="C425" s="125">
        <v>21488</v>
      </c>
    </row>
    <row r="426" spans="1:3">
      <c r="A426" s="122" t="s">
        <v>914</v>
      </c>
      <c r="B426" s="122" t="s">
        <v>1580</v>
      </c>
      <c r="C426" s="123">
        <v>107770.071632</v>
      </c>
    </row>
    <row r="427" spans="1:3">
      <c r="A427" s="122" t="s">
        <v>916</v>
      </c>
      <c r="B427" s="122" t="s">
        <v>1581</v>
      </c>
      <c r="C427" s="123">
        <v>42647.003524</v>
      </c>
    </row>
    <row r="428" spans="1:3">
      <c r="A428" s="124" t="s">
        <v>918</v>
      </c>
      <c r="B428" s="124" t="s">
        <v>1232</v>
      </c>
      <c r="C428" s="125">
        <v>1737.45727</v>
      </c>
    </row>
    <row r="429" spans="1:3">
      <c r="A429" s="124" t="s">
        <v>919</v>
      </c>
      <c r="B429" s="124" t="s">
        <v>1233</v>
      </c>
      <c r="C429" s="125">
        <v>32.35932</v>
      </c>
    </row>
    <row r="430" spans="1:3">
      <c r="A430" s="124" t="s">
        <v>920</v>
      </c>
      <c r="B430" s="124" t="s">
        <v>1246</v>
      </c>
      <c r="C430" s="125">
        <v>6661.675109</v>
      </c>
    </row>
    <row r="431" spans="1:3">
      <c r="A431" s="124" t="s">
        <v>921</v>
      </c>
      <c r="B431" s="124" t="s">
        <v>1582</v>
      </c>
      <c r="C431" s="125">
        <v>2045.431</v>
      </c>
    </row>
    <row r="432" spans="1:3">
      <c r="A432" s="124" t="s">
        <v>923</v>
      </c>
      <c r="B432" s="124" t="s">
        <v>1583</v>
      </c>
      <c r="C432" s="125">
        <v>2976.96644</v>
      </c>
    </row>
    <row r="433" spans="1:3">
      <c r="A433" s="124" t="s">
        <v>925</v>
      </c>
      <c r="B433" s="124" t="s">
        <v>1584</v>
      </c>
      <c r="C433" s="125">
        <v>289.490802</v>
      </c>
    </row>
    <row r="434" spans="1:3">
      <c r="A434" s="124" t="s">
        <v>927</v>
      </c>
      <c r="B434" s="124" t="s">
        <v>1585</v>
      </c>
      <c r="C434" s="125">
        <v>64</v>
      </c>
    </row>
    <row r="435" spans="1:3">
      <c r="A435" s="124" t="s">
        <v>929</v>
      </c>
      <c r="B435" s="124" t="s">
        <v>1586</v>
      </c>
      <c r="C435" s="125">
        <v>53.036</v>
      </c>
    </row>
    <row r="436" spans="1:3">
      <c r="A436" s="124" t="s">
        <v>931</v>
      </c>
      <c r="B436" s="124" t="s">
        <v>1587</v>
      </c>
      <c r="C436" s="125">
        <v>5</v>
      </c>
    </row>
    <row r="437" spans="1:3">
      <c r="A437" s="124" t="s">
        <v>933</v>
      </c>
      <c r="B437" s="124" t="s">
        <v>1588</v>
      </c>
      <c r="C437" s="125">
        <v>15.50695</v>
      </c>
    </row>
    <row r="438" spans="1:3">
      <c r="A438" s="124" t="s">
        <v>935</v>
      </c>
      <c r="B438" s="124" t="s">
        <v>1589</v>
      </c>
      <c r="C438" s="125">
        <v>50</v>
      </c>
    </row>
    <row r="439" spans="1:3">
      <c r="A439" s="124" t="s">
        <v>937</v>
      </c>
      <c r="B439" s="124" t="s">
        <v>1590</v>
      </c>
      <c r="C439" s="125">
        <v>192</v>
      </c>
    </row>
    <row r="440" spans="1:3">
      <c r="A440" s="124" t="s">
        <v>939</v>
      </c>
      <c r="B440" s="124" t="s">
        <v>1591</v>
      </c>
      <c r="C440" s="125">
        <v>364.2</v>
      </c>
    </row>
    <row r="441" spans="1:3">
      <c r="A441" s="124" t="s">
        <v>941</v>
      </c>
      <c r="B441" s="124" t="s">
        <v>1592</v>
      </c>
      <c r="C441" s="125">
        <v>4393.768</v>
      </c>
    </row>
    <row r="442" spans="1:3">
      <c r="A442" s="124" t="s">
        <v>943</v>
      </c>
      <c r="B442" s="124" t="s">
        <v>1593</v>
      </c>
      <c r="C442" s="125">
        <v>511</v>
      </c>
    </row>
    <row r="443" spans="1:3">
      <c r="A443" s="124" t="s">
        <v>945</v>
      </c>
      <c r="B443" s="124" t="s">
        <v>1594</v>
      </c>
      <c r="C443" s="125">
        <v>20</v>
      </c>
    </row>
    <row r="444" spans="1:3">
      <c r="A444" s="124" t="s">
        <v>947</v>
      </c>
      <c r="B444" s="124" t="s">
        <v>1595</v>
      </c>
      <c r="C444" s="125">
        <v>2209</v>
      </c>
    </row>
    <row r="445" spans="1:3">
      <c r="A445" s="124" t="s">
        <v>949</v>
      </c>
      <c r="B445" s="124" t="s">
        <v>1596</v>
      </c>
      <c r="C445" s="125">
        <v>4986.86</v>
      </c>
    </row>
    <row r="446" spans="1:3">
      <c r="A446" s="124" t="s">
        <v>951</v>
      </c>
      <c r="B446" s="124" t="s">
        <v>1597</v>
      </c>
      <c r="C446" s="125">
        <v>30</v>
      </c>
    </row>
    <row r="447" spans="1:3">
      <c r="A447" s="124" t="s">
        <v>955</v>
      </c>
      <c r="B447" s="124" t="s">
        <v>1598</v>
      </c>
      <c r="C447" s="125">
        <v>16009.252633</v>
      </c>
    </row>
    <row r="448" spans="1:3">
      <c r="A448" s="122" t="s">
        <v>957</v>
      </c>
      <c r="B448" s="122" t="s">
        <v>1599</v>
      </c>
      <c r="C448" s="123">
        <v>9799.67415</v>
      </c>
    </row>
    <row r="449" spans="1:3">
      <c r="A449" s="124" t="s">
        <v>959</v>
      </c>
      <c r="B449" s="124" t="s">
        <v>1600</v>
      </c>
      <c r="C449" s="125">
        <v>364.25</v>
      </c>
    </row>
    <row r="450" spans="1:3">
      <c r="A450" s="124" t="s">
        <v>961</v>
      </c>
      <c r="B450" s="124" t="s">
        <v>1601</v>
      </c>
      <c r="C450" s="125">
        <v>22</v>
      </c>
    </row>
    <row r="451" spans="1:3">
      <c r="A451" s="124" t="s">
        <v>963</v>
      </c>
      <c r="B451" s="124" t="s">
        <v>1602</v>
      </c>
      <c r="C451" s="125">
        <v>682.8331</v>
      </c>
    </row>
    <row r="452" spans="1:3">
      <c r="A452" s="124" t="s">
        <v>965</v>
      </c>
      <c r="B452" s="124" t="s">
        <v>1603</v>
      </c>
      <c r="C452" s="125">
        <v>88</v>
      </c>
    </row>
    <row r="453" spans="1:3">
      <c r="A453" s="124" t="s">
        <v>967</v>
      </c>
      <c r="B453" s="124" t="s">
        <v>1604</v>
      </c>
      <c r="C453" s="125">
        <v>8000</v>
      </c>
    </row>
    <row r="454" spans="1:3">
      <c r="A454" s="124" t="s">
        <v>969</v>
      </c>
      <c r="B454" s="124" t="s">
        <v>1605</v>
      </c>
      <c r="C454" s="125">
        <v>4</v>
      </c>
    </row>
    <row r="455" spans="1:3">
      <c r="A455" s="124" t="s">
        <v>971</v>
      </c>
      <c r="B455" s="124" t="s">
        <v>1606</v>
      </c>
      <c r="C455" s="125">
        <v>260</v>
      </c>
    </row>
    <row r="456" spans="1:3">
      <c r="A456" s="124" t="s">
        <v>973</v>
      </c>
      <c r="B456" s="124" t="s">
        <v>1607</v>
      </c>
      <c r="C456" s="125">
        <v>336.59105</v>
      </c>
    </row>
    <row r="457" spans="1:3">
      <c r="A457" s="124" t="s">
        <v>975</v>
      </c>
      <c r="B457" s="124" t="s">
        <v>1608</v>
      </c>
      <c r="C457" s="125">
        <v>42</v>
      </c>
    </row>
    <row r="458" spans="1:3">
      <c r="A458" s="122" t="s">
        <v>977</v>
      </c>
      <c r="B458" s="122" t="s">
        <v>1609</v>
      </c>
      <c r="C458" s="123">
        <v>35298.069224</v>
      </c>
    </row>
    <row r="459" spans="1:3">
      <c r="A459" s="124" t="s">
        <v>979</v>
      </c>
      <c r="B459" s="124" t="s">
        <v>1232</v>
      </c>
      <c r="C459" s="125">
        <v>784.26947</v>
      </c>
    </row>
    <row r="460" spans="1:3">
      <c r="A460" s="124" t="s">
        <v>980</v>
      </c>
      <c r="B460" s="124" t="s">
        <v>1610</v>
      </c>
      <c r="C460" s="125">
        <v>4730.527122</v>
      </c>
    </row>
    <row r="461" spans="1:3">
      <c r="A461" s="124" t="s">
        <v>982</v>
      </c>
      <c r="B461" s="124" t="s">
        <v>1611</v>
      </c>
      <c r="C461" s="125">
        <v>18254.6897</v>
      </c>
    </row>
    <row r="462" spans="1:3">
      <c r="A462" s="124" t="s">
        <v>984</v>
      </c>
      <c r="B462" s="124" t="s">
        <v>1612</v>
      </c>
      <c r="C462" s="125">
        <v>752</v>
      </c>
    </row>
    <row r="463" spans="1:3">
      <c r="A463" s="124" t="s">
        <v>986</v>
      </c>
      <c r="B463" s="124" t="s">
        <v>1613</v>
      </c>
      <c r="C463" s="125">
        <v>87.3123</v>
      </c>
    </row>
    <row r="464" spans="1:3">
      <c r="A464" s="124" t="s">
        <v>988</v>
      </c>
      <c r="B464" s="124" t="s">
        <v>1614</v>
      </c>
      <c r="C464" s="125">
        <v>1660</v>
      </c>
    </row>
    <row r="465" spans="1:3">
      <c r="A465" s="124" t="s">
        <v>990</v>
      </c>
      <c r="B465" s="124" t="s">
        <v>1615</v>
      </c>
      <c r="C465" s="125">
        <v>114</v>
      </c>
    </row>
    <row r="466" spans="1:3">
      <c r="A466" s="124" t="s">
        <v>994</v>
      </c>
      <c r="B466" s="124" t="s">
        <v>1616</v>
      </c>
      <c r="C466" s="125">
        <v>300</v>
      </c>
    </row>
    <row r="467" spans="1:3">
      <c r="A467" s="124" t="s">
        <v>996</v>
      </c>
      <c r="B467" s="124" t="s">
        <v>1617</v>
      </c>
      <c r="C467" s="125">
        <v>341.792</v>
      </c>
    </row>
    <row r="468" spans="1:3">
      <c r="A468" s="124" t="s">
        <v>998</v>
      </c>
      <c r="B468" s="124" t="s">
        <v>1618</v>
      </c>
      <c r="C468" s="125">
        <v>2563</v>
      </c>
    </row>
    <row r="469" spans="1:3">
      <c r="A469" s="124" t="s">
        <v>1000</v>
      </c>
      <c r="B469" s="124" t="s">
        <v>1619</v>
      </c>
      <c r="C469" s="125">
        <v>838.839232</v>
      </c>
    </row>
    <row r="470" spans="1:3">
      <c r="A470" s="124" t="s">
        <v>1002</v>
      </c>
      <c r="B470" s="124" t="s">
        <v>1620</v>
      </c>
      <c r="C470" s="125">
        <v>1380.8</v>
      </c>
    </row>
    <row r="471" spans="1:3">
      <c r="A471" s="124" t="s">
        <v>1004</v>
      </c>
      <c r="B471" s="124" t="s">
        <v>1621</v>
      </c>
      <c r="C471" s="125">
        <v>3490.8394</v>
      </c>
    </row>
    <row r="472" spans="1:3">
      <c r="A472" s="122" t="s">
        <v>1006</v>
      </c>
      <c r="B472" s="122" t="s">
        <v>1622</v>
      </c>
      <c r="C472" s="123">
        <v>6982.6248</v>
      </c>
    </row>
    <row r="473" spans="1:3">
      <c r="A473" s="124" t="s">
        <v>1008</v>
      </c>
      <c r="B473" s="124" t="s">
        <v>1623</v>
      </c>
      <c r="C473" s="125">
        <v>39.9</v>
      </c>
    </row>
    <row r="474" spans="1:3">
      <c r="A474" s="124" t="s">
        <v>1010</v>
      </c>
      <c r="B474" s="124" t="s">
        <v>1624</v>
      </c>
      <c r="C474" s="125">
        <v>6942.7248</v>
      </c>
    </row>
    <row r="475" spans="1:3">
      <c r="A475" s="122" t="s">
        <v>1012</v>
      </c>
      <c r="B475" s="122" t="s">
        <v>1625</v>
      </c>
      <c r="C475" s="123">
        <v>5892.607734</v>
      </c>
    </row>
    <row r="476" spans="1:3">
      <c r="A476" s="124" t="s">
        <v>1014</v>
      </c>
      <c r="B476" s="124" t="s">
        <v>1393</v>
      </c>
      <c r="C476" s="125">
        <v>4</v>
      </c>
    </row>
    <row r="477" spans="1:3">
      <c r="A477" s="124" t="s">
        <v>1015</v>
      </c>
      <c r="B477" s="124" t="s">
        <v>1626</v>
      </c>
      <c r="C477" s="125">
        <v>1120</v>
      </c>
    </row>
    <row r="478" spans="1:3">
      <c r="A478" s="124" t="s">
        <v>1017</v>
      </c>
      <c r="B478" s="124" t="s">
        <v>1627</v>
      </c>
      <c r="C478" s="125">
        <v>98</v>
      </c>
    </row>
    <row r="479" spans="1:3">
      <c r="A479" s="124" t="s">
        <v>1019</v>
      </c>
      <c r="B479" s="124" t="s">
        <v>1628</v>
      </c>
      <c r="C479" s="125">
        <v>4670.607734</v>
      </c>
    </row>
    <row r="480" spans="1:3">
      <c r="A480" s="122" t="s">
        <v>1021</v>
      </c>
      <c r="B480" s="122" t="s">
        <v>1629</v>
      </c>
      <c r="C480" s="123">
        <v>6554.0922</v>
      </c>
    </row>
    <row r="481" spans="1:3">
      <c r="A481" s="124" t="s">
        <v>1023</v>
      </c>
      <c r="B481" s="124" t="s">
        <v>1630</v>
      </c>
      <c r="C481" s="125">
        <v>400</v>
      </c>
    </row>
    <row r="482" spans="1:3">
      <c r="A482" s="124" t="s">
        <v>1027</v>
      </c>
      <c r="B482" s="124" t="s">
        <v>1631</v>
      </c>
      <c r="C482" s="125">
        <v>100</v>
      </c>
    </row>
    <row r="483" spans="1:3">
      <c r="A483" s="124" t="s">
        <v>1029</v>
      </c>
      <c r="B483" s="124" t="s">
        <v>1632</v>
      </c>
      <c r="C483" s="125">
        <v>6054.0922</v>
      </c>
    </row>
    <row r="484" spans="1:3">
      <c r="A484" s="122" t="s">
        <v>1031</v>
      </c>
      <c r="B484" s="122" t="s">
        <v>1633</v>
      </c>
      <c r="C484" s="123">
        <v>439</v>
      </c>
    </row>
    <row r="485" spans="1:3">
      <c r="A485" s="124" t="s">
        <v>1035</v>
      </c>
      <c r="B485" s="124" t="s">
        <v>1634</v>
      </c>
      <c r="C485" s="125">
        <v>439</v>
      </c>
    </row>
    <row r="486" spans="1:3">
      <c r="A486" s="122" t="s">
        <v>1039</v>
      </c>
      <c r="B486" s="122" t="s">
        <v>1635</v>
      </c>
      <c r="C486" s="123">
        <v>157</v>
      </c>
    </row>
    <row r="487" spans="1:3">
      <c r="A487" s="124" t="s">
        <v>1041</v>
      </c>
      <c r="B487" s="124" t="s">
        <v>1636</v>
      </c>
      <c r="C487" s="125">
        <v>157</v>
      </c>
    </row>
    <row r="488" spans="1:3">
      <c r="A488" s="122" t="s">
        <v>1043</v>
      </c>
      <c r="B488" s="122" t="s">
        <v>1637</v>
      </c>
      <c r="C488" s="123">
        <v>44373.568214</v>
      </c>
    </row>
    <row r="489" spans="1:3">
      <c r="A489" s="122" t="s">
        <v>1045</v>
      </c>
      <c r="B489" s="122" t="s">
        <v>1638</v>
      </c>
      <c r="C489" s="123">
        <v>30852.233614</v>
      </c>
    </row>
    <row r="490" spans="1:3">
      <c r="A490" s="124" t="s">
        <v>1047</v>
      </c>
      <c r="B490" s="124" t="s">
        <v>1232</v>
      </c>
      <c r="C490" s="125">
        <v>2869.64069</v>
      </c>
    </row>
    <row r="491" spans="1:3">
      <c r="A491" s="124" t="s">
        <v>1048</v>
      </c>
      <c r="B491" s="124" t="s">
        <v>1233</v>
      </c>
      <c r="C491" s="125">
        <v>19.55582</v>
      </c>
    </row>
    <row r="492" spans="1:3">
      <c r="A492" s="124" t="s">
        <v>1049</v>
      </c>
      <c r="B492" s="124" t="s">
        <v>1639</v>
      </c>
      <c r="C492" s="125">
        <v>4136.3937</v>
      </c>
    </row>
    <row r="493" spans="1:3">
      <c r="A493" s="124" t="s">
        <v>1051</v>
      </c>
      <c r="B493" s="124" t="s">
        <v>1640</v>
      </c>
      <c r="C493" s="125">
        <v>6327.113672</v>
      </c>
    </row>
    <row r="494" spans="1:3">
      <c r="A494" s="124" t="s">
        <v>1053</v>
      </c>
      <c r="B494" s="124" t="s">
        <v>1641</v>
      </c>
      <c r="C494" s="125">
        <v>737.254714</v>
      </c>
    </row>
    <row r="495" spans="1:3">
      <c r="A495" s="124" t="s">
        <v>1055</v>
      </c>
      <c r="B495" s="124" t="s">
        <v>1642</v>
      </c>
      <c r="C495" s="125">
        <v>1645.825275</v>
      </c>
    </row>
    <row r="496" spans="1:3">
      <c r="A496" s="124" t="s">
        <v>1057</v>
      </c>
      <c r="B496" s="124" t="s">
        <v>1643</v>
      </c>
      <c r="C496" s="125">
        <v>446</v>
      </c>
    </row>
    <row r="497" spans="1:3">
      <c r="A497" s="124" t="s">
        <v>1059</v>
      </c>
      <c r="B497" s="124" t="s">
        <v>1644</v>
      </c>
      <c r="C497" s="125">
        <v>14670.449743</v>
      </c>
    </row>
    <row r="498" spans="1:3">
      <c r="A498" s="122" t="s">
        <v>1061</v>
      </c>
      <c r="B498" s="122" t="s">
        <v>1645</v>
      </c>
      <c r="C498" s="123">
        <v>4604.3346</v>
      </c>
    </row>
    <row r="499" spans="1:3">
      <c r="A499" s="124" t="s">
        <v>1063</v>
      </c>
      <c r="B499" s="124" t="s">
        <v>1646</v>
      </c>
      <c r="C499" s="125">
        <v>4604.3346</v>
      </c>
    </row>
    <row r="500" spans="1:3">
      <c r="A500" s="122" t="s">
        <v>1065</v>
      </c>
      <c r="B500" s="122" t="s">
        <v>1647</v>
      </c>
      <c r="C500" s="123">
        <v>8917</v>
      </c>
    </row>
    <row r="501" spans="1:3">
      <c r="A501" s="124" t="s">
        <v>1067</v>
      </c>
      <c r="B501" s="124" t="s">
        <v>1648</v>
      </c>
      <c r="C501" s="125">
        <v>7889</v>
      </c>
    </row>
    <row r="502" spans="1:3">
      <c r="A502" s="124" t="s">
        <v>1069</v>
      </c>
      <c r="B502" s="124" t="s">
        <v>1649</v>
      </c>
      <c r="C502" s="125">
        <v>1028</v>
      </c>
    </row>
    <row r="503" spans="1:3">
      <c r="A503" s="122" t="s">
        <v>1071</v>
      </c>
      <c r="B503" s="122" t="s">
        <v>1650</v>
      </c>
      <c r="C503" s="123">
        <v>134665.582998</v>
      </c>
    </row>
    <row r="504" spans="1:3">
      <c r="A504" s="122" t="s">
        <v>1073</v>
      </c>
      <c r="B504" s="122" t="s">
        <v>1651</v>
      </c>
      <c r="C504" s="123">
        <v>228</v>
      </c>
    </row>
    <row r="505" spans="1:3">
      <c r="A505" s="124" t="s">
        <v>1075</v>
      </c>
      <c r="B505" s="124" t="s">
        <v>1233</v>
      </c>
      <c r="C505" s="125">
        <v>228</v>
      </c>
    </row>
    <row r="506" spans="1:3">
      <c r="A506" s="122" t="s">
        <v>1080</v>
      </c>
      <c r="B506" s="122" t="s">
        <v>1652</v>
      </c>
      <c r="C506" s="123">
        <v>7034.370335</v>
      </c>
    </row>
    <row r="507" spans="1:3">
      <c r="A507" s="124" t="s">
        <v>1082</v>
      </c>
      <c r="B507" s="124" t="s">
        <v>1232</v>
      </c>
      <c r="C507" s="125">
        <v>1055.834488</v>
      </c>
    </row>
    <row r="508" spans="1:3">
      <c r="A508" s="124" t="s">
        <v>1083</v>
      </c>
      <c r="B508" s="124" t="s">
        <v>1233</v>
      </c>
      <c r="C508" s="125">
        <v>2971.306431</v>
      </c>
    </row>
    <row r="509" spans="1:3">
      <c r="A509" s="124" t="s">
        <v>1084</v>
      </c>
      <c r="B509" s="124" t="s">
        <v>1653</v>
      </c>
      <c r="C509" s="125">
        <v>3007.229416</v>
      </c>
    </row>
    <row r="510" spans="1:3">
      <c r="A510" s="122" t="s">
        <v>1086</v>
      </c>
      <c r="B510" s="122" t="s">
        <v>1654</v>
      </c>
      <c r="C510" s="123">
        <v>3452.137602</v>
      </c>
    </row>
    <row r="511" spans="1:3">
      <c r="A511" s="124" t="s">
        <v>1088</v>
      </c>
      <c r="B511" s="124" t="s">
        <v>1232</v>
      </c>
      <c r="C511" s="125">
        <v>722.630002</v>
      </c>
    </row>
    <row r="512" spans="1:3">
      <c r="A512" s="124" t="s">
        <v>1089</v>
      </c>
      <c r="B512" s="124" t="s">
        <v>1233</v>
      </c>
      <c r="C512" s="125">
        <v>84.04595</v>
      </c>
    </row>
    <row r="513" spans="1:3">
      <c r="A513" s="124" t="s">
        <v>1090</v>
      </c>
      <c r="B513" s="124" t="s">
        <v>1655</v>
      </c>
      <c r="C513" s="125">
        <v>62.695</v>
      </c>
    </row>
    <row r="514" spans="1:3">
      <c r="A514" s="124" t="s">
        <v>1092</v>
      </c>
      <c r="B514" s="124" t="s">
        <v>1656</v>
      </c>
      <c r="C514" s="125">
        <v>2486.76665</v>
      </c>
    </row>
    <row r="515" spans="1:3">
      <c r="A515" s="124" t="s">
        <v>1094</v>
      </c>
      <c r="B515" s="124" t="s">
        <v>1657</v>
      </c>
      <c r="C515" s="125">
        <v>96</v>
      </c>
    </row>
    <row r="516" spans="1:3">
      <c r="A516" s="122" t="s">
        <v>1096</v>
      </c>
      <c r="B516" s="122" t="s">
        <v>1658</v>
      </c>
      <c r="C516" s="123">
        <v>1196.491293</v>
      </c>
    </row>
    <row r="517" spans="1:3">
      <c r="A517" s="124" t="s">
        <v>1098</v>
      </c>
      <c r="B517" s="124" t="s">
        <v>1232</v>
      </c>
      <c r="C517" s="125">
        <v>457.940882</v>
      </c>
    </row>
    <row r="518" spans="1:3">
      <c r="A518" s="124" t="s">
        <v>1099</v>
      </c>
      <c r="B518" s="124" t="s">
        <v>1659</v>
      </c>
      <c r="C518" s="125">
        <v>398.53781</v>
      </c>
    </row>
    <row r="519" spans="1:3">
      <c r="A519" s="124" t="s">
        <v>1101</v>
      </c>
      <c r="B519" s="124" t="s">
        <v>1660</v>
      </c>
      <c r="C519" s="125">
        <v>73.908701</v>
      </c>
    </row>
    <row r="520" spans="1:3">
      <c r="A520" s="124" t="s">
        <v>1103</v>
      </c>
      <c r="B520" s="124" t="s">
        <v>1661</v>
      </c>
      <c r="C520" s="125">
        <v>266.1039</v>
      </c>
    </row>
    <row r="521" spans="1:3">
      <c r="A521" s="122" t="s">
        <v>1105</v>
      </c>
      <c r="B521" s="122" t="s">
        <v>1662</v>
      </c>
      <c r="C521" s="123">
        <v>571.779568</v>
      </c>
    </row>
    <row r="522" spans="1:3">
      <c r="A522" s="124" t="s">
        <v>1107</v>
      </c>
      <c r="B522" s="124" t="s">
        <v>1232</v>
      </c>
      <c r="C522" s="125">
        <v>362.170118</v>
      </c>
    </row>
    <row r="523" spans="1:3">
      <c r="A523" s="124" t="s">
        <v>1108</v>
      </c>
      <c r="B523" s="124" t="s">
        <v>1233</v>
      </c>
      <c r="C523" s="125">
        <v>15.04465</v>
      </c>
    </row>
    <row r="524" spans="1:3">
      <c r="A524" s="124" t="s">
        <v>1109</v>
      </c>
      <c r="B524" s="124" t="s">
        <v>1663</v>
      </c>
      <c r="C524" s="125">
        <v>194.5648</v>
      </c>
    </row>
    <row r="525" spans="1:3">
      <c r="A525" s="122" t="s">
        <v>1111</v>
      </c>
      <c r="B525" s="122" t="s">
        <v>1664</v>
      </c>
      <c r="C525" s="123">
        <v>24657</v>
      </c>
    </row>
    <row r="526" spans="1:3">
      <c r="A526" s="124" t="s">
        <v>1113</v>
      </c>
      <c r="B526" s="124" t="s">
        <v>1665</v>
      </c>
      <c r="C526" s="125">
        <v>22999</v>
      </c>
    </row>
    <row r="527" spans="1:3">
      <c r="A527" s="124" t="s">
        <v>1115</v>
      </c>
      <c r="B527" s="124" t="s">
        <v>1666</v>
      </c>
      <c r="C527" s="125">
        <v>1658</v>
      </c>
    </row>
    <row r="528" spans="1:3">
      <c r="A528" s="122" t="s">
        <v>1117</v>
      </c>
      <c r="B528" s="122" t="s">
        <v>1667</v>
      </c>
      <c r="C528" s="123">
        <v>97525.8042</v>
      </c>
    </row>
    <row r="529" spans="1:3">
      <c r="A529" s="124" t="s">
        <v>1119</v>
      </c>
      <c r="B529" s="124" t="s">
        <v>1668</v>
      </c>
      <c r="C529" s="125">
        <v>40660</v>
      </c>
    </row>
    <row r="530" spans="1:3">
      <c r="A530" s="124" t="s">
        <v>1121</v>
      </c>
      <c r="B530" s="124" t="s">
        <v>1669</v>
      </c>
      <c r="C530" s="125">
        <v>56865.8042</v>
      </c>
    </row>
    <row r="531" spans="1:3">
      <c r="A531" s="122" t="s">
        <v>1123</v>
      </c>
      <c r="B531" s="122" t="s">
        <v>1670</v>
      </c>
      <c r="C531" s="123">
        <v>28574.974777</v>
      </c>
    </row>
    <row r="532" spans="1:3">
      <c r="A532" s="122" t="s">
        <v>1125</v>
      </c>
      <c r="B532" s="122" t="s">
        <v>1671</v>
      </c>
      <c r="C532" s="123">
        <v>19183.419515</v>
      </c>
    </row>
    <row r="533" spans="1:3">
      <c r="A533" s="124" t="s">
        <v>1127</v>
      </c>
      <c r="B533" s="124" t="s">
        <v>1232</v>
      </c>
      <c r="C533" s="125">
        <v>329.914101</v>
      </c>
    </row>
    <row r="534" spans="1:3">
      <c r="A534" s="124" t="s">
        <v>1128</v>
      </c>
      <c r="B534" s="124" t="s">
        <v>1233</v>
      </c>
      <c r="C534" s="125">
        <v>0.9116</v>
      </c>
    </row>
    <row r="535" spans="1:3">
      <c r="A535" s="124" t="s">
        <v>1129</v>
      </c>
      <c r="B535" s="124" t="s">
        <v>1246</v>
      </c>
      <c r="C535" s="125">
        <v>39.4689</v>
      </c>
    </row>
    <row r="536" spans="1:3">
      <c r="A536" s="124" t="s">
        <v>1130</v>
      </c>
      <c r="B536" s="124" t="s">
        <v>1672</v>
      </c>
      <c r="C536" s="125">
        <v>18813.124914</v>
      </c>
    </row>
    <row r="537" spans="1:3">
      <c r="A537" s="122" t="s">
        <v>1132</v>
      </c>
      <c r="B537" s="122" t="s">
        <v>1673</v>
      </c>
      <c r="C537" s="123">
        <v>1912.253562</v>
      </c>
    </row>
    <row r="538" spans="1:3">
      <c r="A538" s="124" t="s">
        <v>1134</v>
      </c>
      <c r="B538" s="124" t="s">
        <v>1232</v>
      </c>
      <c r="C538" s="125">
        <v>306.786591</v>
      </c>
    </row>
    <row r="539" spans="1:3">
      <c r="A539" s="124" t="s">
        <v>1135</v>
      </c>
      <c r="B539" s="124" t="s">
        <v>1674</v>
      </c>
      <c r="C539" s="125">
        <v>1605.466971</v>
      </c>
    </row>
    <row r="540" spans="1:3">
      <c r="A540" s="122" t="s">
        <v>1137</v>
      </c>
      <c r="B540" s="122" t="s">
        <v>1675</v>
      </c>
      <c r="C540" s="123">
        <v>7014.3417</v>
      </c>
    </row>
    <row r="541" spans="1:3">
      <c r="A541" s="124" t="s">
        <v>1139</v>
      </c>
      <c r="B541" s="124" t="s">
        <v>1232</v>
      </c>
      <c r="C541" s="125">
        <v>3.8617</v>
      </c>
    </row>
    <row r="542" spans="1:3">
      <c r="A542" s="124" t="s">
        <v>1140</v>
      </c>
      <c r="B542" s="124" t="s">
        <v>1676</v>
      </c>
      <c r="C542" s="125">
        <v>7010.48</v>
      </c>
    </row>
    <row r="543" spans="1:3">
      <c r="A543" s="122" t="s">
        <v>1142</v>
      </c>
      <c r="B543" s="122" t="s">
        <v>1677</v>
      </c>
      <c r="C543" s="123">
        <v>464.96</v>
      </c>
    </row>
    <row r="544" spans="1:3">
      <c r="A544" s="124" t="s">
        <v>1144</v>
      </c>
      <c r="B544" s="124" t="s">
        <v>1678</v>
      </c>
      <c r="C544" s="125">
        <v>464.96</v>
      </c>
    </row>
    <row r="545" spans="1:3">
      <c r="A545" s="122" t="s">
        <v>1146</v>
      </c>
      <c r="B545" s="122" t="s">
        <v>1679</v>
      </c>
      <c r="C545" s="123">
        <v>691</v>
      </c>
    </row>
    <row r="546" spans="1:3">
      <c r="A546" s="122" t="s">
        <v>1148</v>
      </c>
      <c r="B546" s="122" t="s">
        <v>1680</v>
      </c>
      <c r="C546" s="123">
        <v>691</v>
      </c>
    </row>
    <row r="547" spans="1:3">
      <c r="A547" s="124" t="s">
        <v>1150</v>
      </c>
      <c r="B547" s="124" t="s">
        <v>1681</v>
      </c>
      <c r="C547" s="125">
        <v>691</v>
      </c>
    </row>
    <row r="548" spans="1:3">
      <c r="A548" s="122" t="s">
        <v>1156</v>
      </c>
      <c r="B548" s="122" t="s">
        <v>1682</v>
      </c>
      <c r="C548" s="123">
        <v>11767.54737</v>
      </c>
    </row>
    <row r="549" spans="1:3">
      <c r="A549" s="122" t="s">
        <v>1158</v>
      </c>
      <c r="B549" s="122" t="s">
        <v>1683</v>
      </c>
      <c r="C549" s="123">
        <v>11433.805004</v>
      </c>
    </row>
    <row r="550" spans="1:3">
      <c r="A550" s="124" t="s">
        <v>1160</v>
      </c>
      <c r="B550" s="124" t="s">
        <v>1232</v>
      </c>
      <c r="C550" s="125">
        <v>1071.521369</v>
      </c>
    </row>
    <row r="551" spans="1:3">
      <c r="A551" s="124" t="s">
        <v>1161</v>
      </c>
      <c r="B551" s="124" t="s">
        <v>1233</v>
      </c>
      <c r="C551" s="125">
        <v>198.161862</v>
      </c>
    </row>
    <row r="552" spans="1:3">
      <c r="A552" s="124" t="s">
        <v>1162</v>
      </c>
      <c r="B552" s="124" t="s">
        <v>1684</v>
      </c>
      <c r="C552" s="125">
        <v>625.46143</v>
      </c>
    </row>
    <row r="553" spans="1:3">
      <c r="A553" s="124" t="s">
        <v>1164</v>
      </c>
      <c r="B553" s="124" t="s">
        <v>1685</v>
      </c>
      <c r="C553" s="125">
        <v>108.72</v>
      </c>
    </row>
    <row r="554" spans="1:3">
      <c r="A554" s="124" t="s">
        <v>1166</v>
      </c>
      <c r="B554" s="124" t="s">
        <v>1686</v>
      </c>
      <c r="C554" s="125">
        <v>91.9953</v>
      </c>
    </row>
    <row r="555" spans="1:3">
      <c r="A555" s="124" t="s">
        <v>1168</v>
      </c>
      <c r="B555" s="124" t="s">
        <v>1687</v>
      </c>
      <c r="C555" s="125">
        <v>1806.9</v>
      </c>
    </row>
    <row r="556" spans="1:3">
      <c r="A556" s="124" t="s">
        <v>1170</v>
      </c>
      <c r="B556" s="124" t="s">
        <v>1688</v>
      </c>
      <c r="C556" s="125">
        <v>90</v>
      </c>
    </row>
    <row r="557" spans="1:3">
      <c r="A557" s="124" t="s">
        <v>1172</v>
      </c>
      <c r="B557" s="124" t="s">
        <v>1689</v>
      </c>
      <c r="C557" s="125">
        <v>13.3</v>
      </c>
    </row>
    <row r="558" spans="1:3">
      <c r="A558" s="124" t="s">
        <v>1174</v>
      </c>
      <c r="B558" s="124" t="s">
        <v>1246</v>
      </c>
      <c r="C558" s="125">
        <v>3358.698174</v>
      </c>
    </row>
    <row r="559" spans="1:3">
      <c r="A559" s="124" t="s">
        <v>1175</v>
      </c>
      <c r="B559" s="124" t="s">
        <v>1690</v>
      </c>
      <c r="C559" s="125">
        <v>4069.046869</v>
      </c>
    </row>
    <row r="560" spans="1:3">
      <c r="A560" s="122" t="s">
        <v>1177</v>
      </c>
      <c r="B560" s="122" t="s">
        <v>1691</v>
      </c>
      <c r="C560" s="123">
        <v>331.742366</v>
      </c>
    </row>
    <row r="561" spans="1:3">
      <c r="A561" s="124" t="s">
        <v>1179</v>
      </c>
      <c r="B561" s="124" t="s">
        <v>1692</v>
      </c>
      <c r="C561" s="125">
        <v>331.742366</v>
      </c>
    </row>
    <row r="562" spans="1:3">
      <c r="A562" s="122" t="s">
        <v>1181</v>
      </c>
      <c r="B562" s="122" t="s">
        <v>1693</v>
      </c>
      <c r="C562" s="123">
        <v>2</v>
      </c>
    </row>
    <row r="563" spans="1:3">
      <c r="A563" s="124" t="s">
        <v>1183</v>
      </c>
      <c r="B563" s="124" t="s">
        <v>1694</v>
      </c>
      <c r="C563" s="125">
        <v>2</v>
      </c>
    </row>
    <row r="564" spans="1:3">
      <c r="A564" s="122" t="s">
        <v>1185</v>
      </c>
      <c r="B564" s="122" t="s">
        <v>1695</v>
      </c>
      <c r="C564" s="123">
        <v>22288.2026</v>
      </c>
    </row>
    <row r="565" spans="1:3">
      <c r="A565" s="122" t="s">
        <v>1187</v>
      </c>
      <c r="B565" s="122" t="s">
        <v>1696</v>
      </c>
      <c r="C565" s="123">
        <v>12761.6864</v>
      </c>
    </row>
    <row r="566" spans="1:3">
      <c r="A566" s="124" t="s">
        <v>1189</v>
      </c>
      <c r="B566" s="124" t="s">
        <v>1697</v>
      </c>
      <c r="C566" s="125">
        <v>3980</v>
      </c>
    </row>
    <row r="567" spans="1:3">
      <c r="A567" s="124" t="s">
        <v>1191</v>
      </c>
      <c r="B567" s="124" t="s">
        <v>1698</v>
      </c>
      <c r="C567" s="125">
        <v>7238.6864</v>
      </c>
    </row>
    <row r="568" spans="1:3">
      <c r="A568" s="124" t="s">
        <v>1193</v>
      </c>
      <c r="B568" s="124" t="s">
        <v>1699</v>
      </c>
      <c r="C568" s="125">
        <v>25</v>
      </c>
    </row>
    <row r="569" spans="1:3">
      <c r="A569" s="124" t="s">
        <v>1195</v>
      </c>
      <c r="B569" s="124" t="s">
        <v>1700</v>
      </c>
      <c r="C569" s="125">
        <v>1518</v>
      </c>
    </row>
    <row r="570" spans="1:3">
      <c r="A570" s="122" t="s">
        <v>1197</v>
      </c>
      <c r="B570" s="122" t="s">
        <v>1701</v>
      </c>
      <c r="C570" s="123">
        <v>9526.5162</v>
      </c>
    </row>
    <row r="571" spans="1:3">
      <c r="A571" s="126" t="s">
        <v>1199</v>
      </c>
      <c r="B571" s="127" t="s">
        <v>1702</v>
      </c>
      <c r="C571" s="128">
        <v>9526.5162</v>
      </c>
    </row>
    <row r="572" spans="1:3">
      <c r="A572" s="129" t="s">
        <v>1205</v>
      </c>
      <c r="B572" s="130" t="s">
        <v>1703</v>
      </c>
      <c r="C572" s="131">
        <v>2910.1905</v>
      </c>
    </row>
    <row r="573" spans="1:3">
      <c r="A573" s="129" t="s">
        <v>1207</v>
      </c>
      <c r="B573" s="130" t="s">
        <v>1704</v>
      </c>
      <c r="C573" s="131">
        <v>2910.1905</v>
      </c>
    </row>
    <row r="574" spans="1:3">
      <c r="A574" s="126" t="s">
        <v>1209</v>
      </c>
      <c r="B574" s="127" t="s">
        <v>1232</v>
      </c>
      <c r="C574" s="128">
        <v>605.3705</v>
      </c>
    </row>
    <row r="575" spans="1:3">
      <c r="A575" s="126" t="s">
        <v>1212</v>
      </c>
      <c r="B575" s="127" t="s">
        <v>1705</v>
      </c>
      <c r="C575" s="128">
        <v>2304.82</v>
      </c>
    </row>
    <row r="576" spans="1:3">
      <c r="A576" s="129" t="s">
        <v>1214</v>
      </c>
      <c r="B576" s="130" t="s">
        <v>1706</v>
      </c>
      <c r="C576" s="131">
        <v>7380.86</v>
      </c>
    </row>
    <row r="577" spans="1:3">
      <c r="A577" s="129" t="s">
        <v>1216</v>
      </c>
      <c r="B577" s="130" t="s">
        <v>1706</v>
      </c>
      <c r="C577" s="131">
        <v>7380.86</v>
      </c>
    </row>
    <row r="578" spans="1:3">
      <c r="A578" s="126" t="s">
        <v>1218</v>
      </c>
      <c r="B578" s="127" t="s">
        <v>1707</v>
      </c>
      <c r="C578" s="128">
        <v>7380.86</v>
      </c>
    </row>
    <row r="579" spans="1:3">
      <c r="A579" s="129" t="s">
        <v>1220</v>
      </c>
      <c r="B579" s="130" t="s">
        <v>1708</v>
      </c>
      <c r="C579" s="131">
        <v>7777</v>
      </c>
    </row>
    <row r="580" spans="1:3">
      <c r="A580" s="129" t="s">
        <v>1222</v>
      </c>
      <c r="B580" s="130" t="s">
        <v>1709</v>
      </c>
      <c r="C580" s="131">
        <v>7777</v>
      </c>
    </row>
    <row r="581" spans="1:3">
      <c r="A581" s="132" t="s">
        <v>1224</v>
      </c>
      <c r="B581" s="133" t="s">
        <v>1710</v>
      </c>
      <c r="C581" s="134">
        <v>7777</v>
      </c>
    </row>
    <row r="582" spans="1:3">
      <c r="A582" s="135"/>
      <c r="B582" s="136"/>
      <c r="C582" s="136"/>
    </row>
  </sheetData>
  <sortState ref="A6:C581">
    <sortCondition ref="A6:A581"/>
  </sortState>
  <mergeCells count="2">
    <mergeCell ref="A2:C2"/>
    <mergeCell ref="A5:B5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workbookViewId="0">
      <selection activeCell="A2" sqref="A2:D2"/>
    </sheetView>
  </sheetViews>
  <sheetFormatPr defaultColWidth="9" defaultRowHeight="14.25" outlineLevelCol="3"/>
  <cols>
    <col min="1" max="1" width="16.75" customWidth="1"/>
    <col min="2" max="2" width="33.75" customWidth="1"/>
    <col min="3" max="3" width="12.625" customWidth="1"/>
    <col min="4" max="4" width="18.375" customWidth="1"/>
  </cols>
  <sheetData>
    <row r="1" ht="15" customHeight="1" spans="1:1">
      <c r="A1" s="39" t="s">
        <v>7</v>
      </c>
    </row>
    <row r="2" ht="31.5" customHeight="1" spans="1:4">
      <c r="A2" s="90" t="s">
        <v>1711</v>
      </c>
      <c r="B2" s="91"/>
      <c r="C2" s="91"/>
      <c r="D2" s="91"/>
    </row>
    <row r="3" ht="15" customHeight="1" spans="1:4">
      <c r="A3" s="91"/>
      <c r="B3" s="91"/>
      <c r="C3" s="91"/>
      <c r="D3" s="92" t="s">
        <v>39</v>
      </c>
    </row>
    <row r="4" ht="15" customHeight="1" spans="1:4">
      <c r="A4" s="93" t="s">
        <v>1712</v>
      </c>
      <c r="B4" s="94"/>
      <c r="C4" s="95" t="s">
        <v>1713</v>
      </c>
      <c r="D4" s="96" t="s">
        <v>45</v>
      </c>
    </row>
    <row r="5" ht="15" customHeight="1" spans="1:4">
      <c r="A5" s="97" t="s">
        <v>1714</v>
      </c>
      <c r="B5" s="98" t="s">
        <v>1715</v>
      </c>
      <c r="C5" s="99"/>
      <c r="D5" s="100"/>
    </row>
    <row r="6" s="89" customFormat="1" ht="15" customHeight="1" spans="1:4">
      <c r="A6" s="97" t="s">
        <v>1716</v>
      </c>
      <c r="B6" s="98" t="s">
        <v>1717</v>
      </c>
      <c r="C6" s="98"/>
      <c r="D6" s="101">
        <v>373972</v>
      </c>
    </row>
    <row r="7" ht="15" customHeight="1" spans="1:4">
      <c r="A7" s="102" t="s">
        <v>1718</v>
      </c>
      <c r="B7" s="98" t="s">
        <v>1719</v>
      </c>
      <c r="C7" s="103" t="s">
        <v>1720</v>
      </c>
      <c r="D7" s="101">
        <v>261753</v>
      </c>
    </row>
    <row r="8" ht="15" customHeight="1" spans="1:4">
      <c r="A8" s="102" t="s">
        <v>1717</v>
      </c>
      <c r="B8" s="104" t="s">
        <v>1721</v>
      </c>
      <c r="C8" s="105" t="s">
        <v>1722</v>
      </c>
      <c r="D8" s="106">
        <v>65025</v>
      </c>
    </row>
    <row r="9" ht="15" customHeight="1" spans="1:4">
      <c r="A9" s="102" t="s">
        <v>1717</v>
      </c>
      <c r="B9" s="104" t="s">
        <v>1723</v>
      </c>
      <c r="C9" s="105" t="s">
        <v>1724</v>
      </c>
      <c r="D9" s="106">
        <v>33480</v>
      </c>
    </row>
    <row r="10" ht="15" customHeight="1" spans="1:4">
      <c r="A10" s="102" t="s">
        <v>1717</v>
      </c>
      <c r="B10" s="104" t="s">
        <v>1725</v>
      </c>
      <c r="C10" s="105" t="s">
        <v>1726</v>
      </c>
      <c r="D10" s="106">
        <v>60690</v>
      </c>
    </row>
    <row r="11" ht="15" customHeight="1" spans="1:4">
      <c r="A11" s="102" t="s">
        <v>1717</v>
      </c>
      <c r="B11" s="104" t="s">
        <v>1727</v>
      </c>
      <c r="C11" s="105" t="s">
        <v>1728</v>
      </c>
      <c r="D11" s="106">
        <v>1928</v>
      </c>
    </row>
    <row r="12" ht="15" customHeight="1" spans="1:4">
      <c r="A12" s="102" t="s">
        <v>1717</v>
      </c>
      <c r="B12" s="104" t="s">
        <v>1729</v>
      </c>
      <c r="C12" s="105" t="s">
        <v>1730</v>
      </c>
      <c r="D12" s="106">
        <v>30785</v>
      </c>
    </row>
    <row r="13" ht="15" customHeight="1" spans="1:4">
      <c r="A13" s="102" t="s">
        <v>1717</v>
      </c>
      <c r="B13" s="104" t="s">
        <v>1731</v>
      </c>
      <c r="C13" s="105" t="s">
        <v>1732</v>
      </c>
      <c r="D13" s="106">
        <v>19047</v>
      </c>
    </row>
    <row r="14" ht="15" customHeight="1" spans="1:4">
      <c r="A14" s="102" t="s">
        <v>1717</v>
      </c>
      <c r="B14" s="104" t="s">
        <v>1733</v>
      </c>
      <c r="C14" s="105" t="s">
        <v>1734</v>
      </c>
      <c r="D14" s="106">
        <v>1454</v>
      </c>
    </row>
    <row r="15" ht="15" customHeight="1" spans="1:4">
      <c r="A15" s="102" t="s">
        <v>1717</v>
      </c>
      <c r="B15" s="104" t="s">
        <v>1735</v>
      </c>
      <c r="C15" s="105" t="s">
        <v>1736</v>
      </c>
      <c r="D15" s="106">
        <v>10315</v>
      </c>
    </row>
    <row r="16" ht="15" customHeight="1" spans="1:4">
      <c r="A16" s="102" t="s">
        <v>1717</v>
      </c>
      <c r="B16" s="104" t="s">
        <v>1737</v>
      </c>
      <c r="C16" s="105" t="s">
        <v>1738</v>
      </c>
      <c r="D16" s="106">
        <v>2601</v>
      </c>
    </row>
    <row r="17" ht="15" customHeight="1" spans="1:4">
      <c r="A17" s="102" t="s">
        <v>1717</v>
      </c>
      <c r="B17" s="104" t="s">
        <v>1739</v>
      </c>
      <c r="C17" s="105" t="s">
        <v>1740</v>
      </c>
      <c r="D17" s="106">
        <v>6721</v>
      </c>
    </row>
    <row r="18" ht="15" customHeight="1" spans="1:4">
      <c r="A18" s="102" t="s">
        <v>1717</v>
      </c>
      <c r="B18" s="104" t="s">
        <v>1741</v>
      </c>
      <c r="C18" s="105" t="s">
        <v>1742</v>
      </c>
      <c r="D18" s="106">
        <v>13496</v>
      </c>
    </row>
    <row r="19" ht="15" customHeight="1" spans="1:4">
      <c r="A19" s="102" t="s">
        <v>1717</v>
      </c>
      <c r="B19" s="104" t="s">
        <v>1743</v>
      </c>
      <c r="C19" s="105" t="s">
        <v>1744</v>
      </c>
      <c r="D19" s="106">
        <v>124</v>
      </c>
    </row>
    <row r="20" ht="15" customHeight="1" spans="1:4">
      <c r="A20" s="102" t="s">
        <v>1717</v>
      </c>
      <c r="B20" s="104" t="s">
        <v>1745</v>
      </c>
      <c r="C20" s="105" t="s">
        <v>1746</v>
      </c>
      <c r="D20" s="106">
        <v>16087</v>
      </c>
    </row>
    <row r="21" ht="15" customHeight="1" spans="1:4">
      <c r="A21" s="102" t="s">
        <v>1747</v>
      </c>
      <c r="B21" s="98" t="s">
        <v>1719</v>
      </c>
      <c r="C21" s="103" t="s">
        <v>1748</v>
      </c>
      <c r="D21" s="101">
        <v>85266</v>
      </c>
    </row>
    <row r="22" ht="15" customHeight="1" spans="1:4">
      <c r="A22" s="102" t="s">
        <v>1717</v>
      </c>
      <c r="B22" s="104" t="s">
        <v>1749</v>
      </c>
      <c r="C22" s="105" t="s">
        <v>1750</v>
      </c>
      <c r="D22" s="106">
        <v>12145</v>
      </c>
    </row>
    <row r="23" ht="15" customHeight="1" spans="1:4">
      <c r="A23" s="102" t="s">
        <v>1717</v>
      </c>
      <c r="B23" s="104" t="s">
        <v>1751</v>
      </c>
      <c r="C23" s="105" t="s">
        <v>1752</v>
      </c>
      <c r="D23" s="106">
        <v>2070</v>
      </c>
    </row>
    <row r="24" ht="15" customHeight="1" spans="1:4">
      <c r="A24" s="102" t="s">
        <v>1717</v>
      </c>
      <c r="B24" s="104" t="s">
        <v>1753</v>
      </c>
      <c r="C24" s="105" t="s">
        <v>1754</v>
      </c>
      <c r="D24" s="106">
        <v>1236</v>
      </c>
    </row>
    <row r="25" ht="15" customHeight="1" spans="1:4">
      <c r="A25" s="102" t="s">
        <v>1717</v>
      </c>
      <c r="B25" s="104" t="s">
        <v>1755</v>
      </c>
      <c r="C25" s="105" t="s">
        <v>1756</v>
      </c>
      <c r="D25" s="106">
        <v>2</v>
      </c>
    </row>
    <row r="26" ht="15" customHeight="1" spans="1:4">
      <c r="A26" s="102" t="s">
        <v>1717</v>
      </c>
      <c r="B26" s="104" t="s">
        <v>1757</v>
      </c>
      <c r="C26" s="105" t="s">
        <v>1758</v>
      </c>
      <c r="D26" s="106">
        <v>1014</v>
      </c>
    </row>
    <row r="27" ht="15" customHeight="1" spans="1:4">
      <c r="A27" s="102" t="s">
        <v>1717</v>
      </c>
      <c r="B27" s="104" t="s">
        <v>1759</v>
      </c>
      <c r="C27" s="105" t="s">
        <v>1760</v>
      </c>
      <c r="D27" s="106">
        <v>4013</v>
      </c>
    </row>
    <row r="28" ht="15" customHeight="1" spans="1:4">
      <c r="A28" s="102" t="s">
        <v>1717</v>
      </c>
      <c r="B28" s="104" t="s">
        <v>1761</v>
      </c>
      <c r="C28" s="105" t="s">
        <v>1762</v>
      </c>
      <c r="D28" s="106">
        <v>411</v>
      </c>
    </row>
    <row r="29" ht="15" customHeight="1" spans="1:4">
      <c r="A29" s="102" t="s">
        <v>1717</v>
      </c>
      <c r="B29" s="104" t="s">
        <v>1763</v>
      </c>
      <c r="C29" s="105" t="s">
        <v>1764</v>
      </c>
      <c r="D29" s="106">
        <v>5588</v>
      </c>
    </row>
    <row r="30" ht="15" customHeight="1" spans="1:4">
      <c r="A30" s="102" t="s">
        <v>1717</v>
      </c>
      <c r="B30" s="104" t="s">
        <v>1765</v>
      </c>
      <c r="C30" s="105" t="s">
        <v>1766</v>
      </c>
      <c r="D30" s="106">
        <v>571</v>
      </c>
    </row>
    <row r="31" ht="15" customHeight="1" spans="1:4">
      <c r="A31" s="102" t="s">
        <v>1717</v>
      </c>
      <c r="B31" s="104" t="s">
        <v>1767</v>
      </c>
      <c r="C31" s="105" t="s">
        <v>1768</v>
      </c>
      <c r="D31" s="106">
        <v>8</v>
      </c>
    </row>
    <row r="32" ht="15" customHeight="1" spans="1:4">
      <c r="A32" s="102" t="s">
        <v>1717</v>
      </c>
      <c r="B32" s="104" t="s">
        <v>1769</v>
      </c>
      <c r="C32" s="105" t="s">
        <v>1770</v>
      </c>
      <c r="D32" s="106">
        <v>11375</v>
      </c>
    </row>
    <row r="33" ht="15" customHeight="1" spans="1:4">
      <c r="A33" s="102" t="s">
        <v>1717</v>
      </c>
      <c r="B33" s="104" t="s">
        <v>1771</v>
      </c>
      <c r="C33" s="105" t="s">
        <v>1772</v>
      </c>
      <c r="D33" s="106">
        <v>3801</v>
      </c>
    </row>
    <row r="34" ht="15" customHeight="1" spans="1:4">
      <c r="A34" s="102" t="s">
        <v>1717</v>
      </c>
      <c r="B34" s="104" t="s">
        <v>1773</v>
      </c>
      <c r="C34" s="105" t="s">
        <v>1774</v>
      </c>
      <c r="D34" s="106">
        <v>492</v>
      </c>
    </row>
    <row r="35" ht="15" customHeight="1" spans="1:4">
      <c r="A35" s="102" t="s">
        <v>1717</v>
      </c>
      <c r="B35" s="104" t="s">
        <v>1775</v>
      </c>
      <c r="C35" s="105" t="s">
        <v>1776</v>
      </c>
      <c r="D35" s="106">
        <v>2374</v>
      </c>
    </row>
    <row r="36" ht="15" customHeight="1" spans="1:4">
      <c r="A36" s="102" t="s">
        <v>1717</v>
      </c>
      <c r="B36" s="104" t="s">
        <v>1777</v>
      </c>
      <c r="C36" s="105" t="s">
        <v>1778</v>
      </c>
      <c r="D36" s="106">
        <v>460</v>
      </c>
    </row>
    <row r="37" ht="15" customHeight="1" spans="1:4">
      <c r="A37" s="102" t="s">
        <v>1717</v>
      </c>
      <c r="B37" s="104" t="s">
        <v>1779</v>
      </c>
      <c r="C37" s="105" t="s">
        <v>1780</v>
      </c>
      <c r="D37" s="106">
        <v>5697</v>
      </c>
    </row>
    <row r="38" ht="15" customHeight="1" spans="1:4">
      <c r="A38" s="102" t="s">
        <v>1717</v>
      </c>
      <c r="B38" s="104" t="s">
        <v>1781</v>
      </c>
      <c r="C38" s="105" t="s">
        <v>1782</v>
      </c>
      <c r="D38" s="106">
        <v>482</v>
      </c>
    </row>
    <row r="39" ht="15" customHeight="1" spans="1:4">
      <c r="A39" s="102" t="s">
        <v>1717</v>
      </c>
      <c r="B39" s="104" t="s">
        <v>1783</v>
      </c>
      <c r="C39" s="105" t="s">
        <v>1784</v>
      </c>
      <c r="D39" s="106">
        <v>312</v>
      </c>
    </row>
    <row r="40" ht="15" customHeight="1" spans="1:4">
      <c r="A40" s="102" t="s">
        <v>1717</v>
      </c>
      <c r="B40" s="104" t="s">
        <v>1785</v>
      </c>
      <c r="C40" s="105" t="s">
        <v>1786</v>
      </c>
      <c r="D40" s="106">
        <v>7638</v>
      </c>
    </row>
    <row r="41" ht="15" customHeight="1" spans="1:4">
      <c r="A41" s="102" t="s">
        <v>1717</v>
      </c>
      <c r="B41" s="104" t="s">
        <v>1787</v>
      </c>
      <c r="C41" s="105" t="s">
        <v>1788</v>
      </c>
      <c r="D41" s="106">
        <v>2850</v>
      </c>
    </row>
    <row r="42" ht="15" customHeight="1" spans="1:4">
      <c r="A42" s="102" t="s">
        <v>1717</v>
      </c>
      <c r="B42" s="104" t="s">
        <v>1789</v>
      </c>
      <c r="C42" s="105" t="s">
        <v>1790</v>
      </c>
      <c r="D42" s="106">
        <v>5094</v>
      </c>
    </row>
    <row r="43" ht="15" customHeight="1" spans="1:4">
      <c r="A43" s="102" t="s">
        <v>1717</v>
      </c>
      <c r="B43" s="104" t="s">
        <v>1791</v>
      </c>
      <c r="C43" s="105" t="s">
        <v>1792</v>
      </c>
      <c r="D43" s="106">
        <v>282</v>
      </c>
    </row>
    <row r="44" ht="15" customHeight="1" spans="1:4">
      <c r="A44" s="102" t="s">
        <v>1717</v>
      </c>
      <c r="B44" s="104" t="s">
        <v>1793</v>
      </c>
      <c r="C44" s="105" t="s">
        <v>1794</v>
      </c>
      <c r="D44" s="106">
        <v>2620</v>
      </c>
    </row>
    <row r="45" ht="15" customHeight="1" spans="1:4">
      <c r="A45" s="102" t="s">
        <v>1717</v>
      </c>
      <c r="B45" s="104" t="s">
        <v>1795</v>
      </c>
      <c r="C45" s="105" t="s">
        <v>1796</v>
      </c>
      <c r="D45" s="106">
        <v>2792</v>
      </c>
    </row>
    <row r="46" ht="15" customHeight="1" spans="1:4">
      <c r="A46" s="102" t="s">
        <v>1717</v>
      </c>
      <c r="B46" s="104" t="s">
        <v>1797</v>
      </c>
      <c r="C46" s="105" t="s">
        <v>1798</v>
      </c>
      <c r="D46" s="106">
        <v>35</v>
      </c>
    </row>
    <row r="47" ht="15" customHeight="1" spans="1:4">
      <c r="A47" s="102" t="s">
        <v>1717</v>
      </c>
      <c r="B47" s="104" t="s">
        <v>1799</v>
      </c>
      <c r="C47" s="105" t="s">
        <v>1800</v>
      </c>
      <c r="D47" s="106">
        <v>11904</v>
      </c>
    </row>
    <row r="48" ht="15" customHeight="1" spans="1:4">
      <c r="A48" s="97" t="s">
        <v>1801</v>
      </c>
      <c r="B48" s="98" t="s">
        <v>1719</v>
      </c>
      <c r="C48" s="103" t="s">
        <v>1802</v>
      </c>
      <c r="D48" s="101">
        <v>17545</v>
      </c>
    </row>
    <row r="49" ht="15" customHeight="1" spans="1:4">
      <c r="A49" s="97" t="s">
        <v>1717</v>
      </c>
      <c r="B49" s="104" t="s">
        <v>1803</v>
      </c>
      <c r="C49" s="105" t="s">
        <v>1804</v>
      </c>
      <c r="D49" s="106">
        <v>1183</v>
      </c>
    </row>
    <row r="50" ht="15" customHeight="1" spans="1:4">
      <c r="A50" s="97" t="s">
        <v>1717</v>
      </c>
      <c r="B50" s="104" t="s">
        <v>1805</v>
      </c>
      <c r="C50" s="105" t="s">
        <v>1806</v>
      </c>
      <c r="D50" s="106">
        <v>5</v>
      </c>
    </row>
    <row r="51" ht="15" customHeight="1" spans="1:4">
      <c r="A51" s="97" t="s">
        <v>1717</v>
      </c>
      <c r="B51" s="104" t="s">
        <v>1807</v>
      </c>
      <c r="C51" s="105" t="s">
        <v>1808</v>
      </c>
      <c r="D51" s="106">
        <v>216</v>
      </c>
    </row>
    <row r="52" ht="15" customHeight="1" spans="1:4">
      <c r="A52" s="97" t="s">
        <v>1717</v>
      </c>
      <c r="B52" s="104" t="s">
        <v>1809</v>
      </c>
      <c r="C52" s="105" t="s">
        <v>1810</v>
      </c>
      <c r="D52" s="106">
        <v>8768</v>
      </c>
    </row>
    <row r="53" ht="15" customHeight="1" spans="1:4">
      <c r="A53" s="97" t="s">
        <v>1717</v>
      </c>
      <c r="B53" s="104" t="s">
        <v>1811</v>
      </c>
      <c r="C53" s="105" t="s">
        <v>1812</v>
      </c>
      <c r="D53" s="106">
        <v>523</v>
      </c>
    </row>
    <row r="54" ht="15" customHeight="1" spans="1:4">
      <c r="A54" s="97" t="s">
        <v>1717</v>
      </c>
      <c r="B54" s="104" t="s">
        <v>1813</v>
      </c>
      <c r="C54" s="105" t="s">
        <v>1814</v>
      </c>
      <c r="D54" s="106">
        <v>181</v>
      </c>
    </row>
    <row r="55" ht="15" customHeight="1" spans="1:4">
      <c r="A55" s="97" t="s">
        <v>1717</v>
      </c>
      <c r="B55" s="104" t="s">
        <v>1815</v>
      </c>
      <c r="C55" s="105" t="s">
        <v>1816</v>
      </c>
      <c r="D55" s="106">
        <v>1304</v>
      </c>
    </row>
    <row r="56" ht="15" customHeight="1" spans="1:4">
      <c r="A56" s="97" t="s">
        <v>1717</v>
      </c>
      <c r="B56" s="104" t="s">
        <v>1817</v>
      </c>
      <c r="C56" s="105" t="s">
        <v>1818</v>
      </c>
      <c r="D56" s="106">
        <v>4021</v>
      </c>
    </row>
    <row r="57" ht="15" customHeight="1" spans="1:4">
      <c r="A57" s="97" t="s">
        <v>1717</v>
      </c>
      <c r="B57" s="104" t="s">
        <v>1819</v>
      </c>
      <c r="C57" s="105" t="s">
        <v>1820</v>
      </c>
      <c r="D57" s="106">
        <v>269</v>
      </c>
    </row>
    <row r="58" ht="15" customHeight="1" spans="1:4">
      <c r="A58" s="97" t="s">
        <v>1717</v>
      </c>
      <c r="B58" s="104" t="s">
        <v>1821</v>
      </c>
      <c r="C58" s="105" t="s">
        <v>1822</v>
      </c>
      <c r="D58" s="106">
        <v>1075</v>
      </c>
    </row>
    <row r="59" ht="15" customHeight="1" spans="1:4">
      <c r="A59" s="102" t="s">
        <v>1823</v>
      </c>
      <c r="B59" s="98" t="s">
        <v>1719</v>
      </c>
      <c r="C59" s="103" t="s">
        <v>1824</v>
      </c>
      <c r="D59" s="101">
        <v>6700</v>
      </c>
    </row>
    <row r="60" ht="15" customHeight="1" spans="1:4">
      <c r="A60" s="102" t="s">
        <v>1717</v>
      </c>
      <c r="B60" s="104" t="s">
        <v>1825</v>
      </c>
      <c r="C60" s="105" t="s">
        <v>1826</v>
      </c>
      <c r="D60" s="106">
        <v>3699</v>
      </c>
    </row>
    <row r="61" ht="15" customHeight="1" spans="1:4">
      <c r="A61" s="102" t="s">
        <v>1717</v>
      </c>
      <c r="B61" s="104" t="s">
        <v>1827</v>
      </c>
      <c r="C61" s="105" t="s">
        <v>1828</v>
      </c>
      <c r="D61" s="106">
        <v>1855</v>
      </c>
    </row>
    <row r="62" ht="15" customHeight="1" spans="1:4">
      <c r="A62" s="102" t="s">
        <v>1717</v>
      </c>
      <c r="B62" s="104" t="s">
        <v>1829</v>
      </c>
      <c r="C62" s="105" t="s">
        <v>1830</v>
      </c>
      <c r="D62" s="106">
        <v>700</v>
      </c>
    </row>
    <row r="63" ht="15" customHeight="1" spans="1:4">
      <c r="A63" s="102" t="s">
        <v>1717</v>
      </c>
      <c r="B63" s="104" t="s">
        <v>1831</v>
      </c>
      <c r="C63" s="105" t="s">
        <v>1832</v>
      </c>
      <c r="D63" s="106">
        <v>213</v>
      </c>
    </row>
    <row r="64" ht="15" customHeight="1" spans="1:4">
      <c r="A64" s="102" t="s">
        <v>1717</v>
      </c>
      <c r="B64" s="104" t="s">
        <v>1833</v>
      </c>
      <c r="C64" s="105" t="s">
        <v>1834</v>
      </c>
      <c r="D64" s="106">
        <v>113</v>
      </c>
    </row>
    <row r="65" ht="15" customHeight="1" spans="1:4">
      <c r="A65" s="102" t="s">
        <v>1717</v>
      </c>
      <c r="B65" s="104" t="s">
        <v>1835</v>
      </c>
      <c r="C65" s="105" t="s">
        <v>1836</v>
      </c>
      <c r="D65" s="106">
        <v>120</v>
      </c>
    </row>
    <row r="66" ht="15" customHeight="1" spans="1:4">
      <c r="A66" s="102" t="s">
        <v>1837</v>
      </c>
      <c r="B66" s="98" t="s">
        <v>1719</v>
      </c>
      <c r="C66" s="103" t="s">
        <v>1838</v>
      </c>
      <c r="D66" s="101">
        <v>801</v>
      </c>
    </row>
    <row r="67" ht="15" customHeight="1" spans="1:4">
      <c r="A67" s="102" t="s">
        <v>1717</v>
      </c>
      <c r="B67" s="104" t="s">
        <v>1839</v>
      </c>
      <c r="C67" s="105" t="s">
        <v>1840</v>
      </c>
      <c r="D67" s="106">
        <v>654</v>
      </c>
    </row>
    <row r="68" ht="15" customHeight="1" spans="1:4">
      <c r="A68" s="102" t="s">
        <v>1717</v>
      </c>
      <c r="B68" s="104" t="s">
        <v>1841</v>
      </c>
      <c r="C68" s="105" t="s">
        <v>1842</v>
      </c>
      <c r="D68" s="106">
        <v>147</v>
      </c>
    </row>
    <row r="69" ht="15" customHeight="1" spans="1:4">
      <c r="A69" s="102" t="s">
        <v>1706</v>
      </c>
      <c r="B69" s="98" t="s">
        <v>1719</v>
      </c>
      <c r="C69" s="103" t="s">
        <v>1843</v>
      </c>
      <c r="D69" s="101">
        <v>1907</v>
      </c>
    </row>
    <row r="70" ht="15" customHeight="1" spans="1:4">
      <c r="A70" s="107" t="s">
        <v>1717</v>
      </c>
      <c r="B70" s="108" t="s">
        <v>1844</v>
      </c>
      <c r="C70" s="109" t="s">
        <v>1845</v>
      </c>
      <c r="D70" s="110">
        <v>1907</v>
      </c>
    </row>
  </sheetData>
  <mergeCells count="11">
    <mergeCell ref="A2:D2"/>
    <mergeCell ref="A4:B4"/>
    <mergeCell ref="A6:B6"/>
    <mergeCell ref="A7:A20"/>
    <mergeCell ref="A21:A47"/>
    <mergeCell ref="A48:A58"/>
    <mergeCell ref="A59:A65"/>
    <mergeCell ref="A66:A68"/>
    <mergeCell ref="A69:A70"/>
    <mergeCell ref="C4:C5"/>
    <mergeCell ref="D4:D5"/>
  </mergeCells>
  <pageMargins left="0.708661417322835" right="0.708661417322835" top="0.748031496062992" bottom="0.748031496062992" header="0.31496062992126" footer="0.31496062992126"/>
  <pageSetup paperSize="9" scale="98" orientation="portrait"/>
  <headerFooter/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"/>
  <sheetViews>
    <sheetView showGridLines="0" showZeros="0" workbookViewId="0">
      <selection activeCell="F15" sqref="F15"/>
    </sheetView>
  </sheetViews>
  <sheetFormatPr defaultColWidth="12.125" defaultRowHeight="16.9" customHeight="1" outlineLevelCol="3"/>
  <cols>
    <col min="1" max="1" width="41.75" style="81" customWidth="1"/>
    <col min="2" max="2" width="19.5" style="81" customWidth="1"/>
    <col min="3" max="3" width="40.625" style="81" customWidth="1"/>
    <col min="4" max="4" width="19.5" style="81" customWidth="1"/>
    <col min="5" max="5" width="12.125" style="81" customWidth="1"/>
    <col min="6" max="16384" width="12.125" style="81"/>
  </cols>
  <sheetData>
    <row r="1" customHeight="1" spans="1:1">
      <c r="A1" s="82" t="s">
        <v>9</v>
      </c>
    </row>
    <row r="2" ht="33.95" customHeight="1" spans="1:4">
      <c r="A2" s="83" t="s">
        <v>12</v>
      </c>
      <c r="B2" s="83"/>
      <c r="C2" s="83"/>
      <c r="D2" s="83"/>
    </row>
    <row r="3" ht="17.1" customHeight="1" spans="1:4">
      <c r="A3" s="84" t="s">
        <v>39</v>
      </c>
      <c r="B3" s="84"/>
      <c r="C3" s="84"/>
      <c r="D3" s="84"/>
    </row>
    <row r="4" ht="17.1" customHeight="1" spans="1:4">
      <c r="A4" s="85" t="s">
        <v>1846</v>
      </c>
      <c r="B4" s="85" t="s">
        <v>1847</v>
      </c>
      <c r="C4" s="85" t="s">
        <v>1846</v>
      </c>
      <c r="D4" s="85" t="s">
        <v>1847</v>
      </c>
    </row>
    <row r="5" ht="17.1" customHeight="1" spans="1:4">
      <c r="A5" s="86" t="s">
        <v>1848</v>
      </c>
      <c r="B5" s="87">
        <f>'[1]L01'!C5</f>
        <v>1022134</v>
      </c>
      <c r="C5" s="86" t="s">
        <v>1849</v>
      </c>
      <c r="D5" s="87">
        <f>'[1]L02'!C5</f>
        <v>1705048</v>
      </c>
    </row>
    <row r="6" ht="17.1" customHeight="1" spans="1:4">
      <c r="A6" s="86" t="s">
        <v>1850</v>
      </c>
      <c r="B6" s="87">
        <f>SUM(B7,B14,B35)</f>
        <v>467391</v>
      </c>
      <c r="C6" s="86" t="s">
        <v>1851</v>
      </c>
      <c r="D6" s="87">
        <f>SUM(D7,D14,D35)</f>
        <v>0</v>
      </c>
    </row>
    <row r="7" ht="17.1" customHeight="1" spans="1:4">
      <c r="A7" s="86" t="s">
        <v>1852</v>
      </c>
      <c r="B7" s="87">
        <f>SUM(B8:B13)</f>
        <v>153354</v>
      </c>
      <c r="C7" s="86" t="s">
        <v>1853</v>
      </c>
      <c r="D7" s="87">
        <f>SUM(D8:D13)</f>
        <v>0</v>
      </c>
    </row>
    <row r="8" customHeight="1" spans="1:4">
      <c r="A8" s="88" t="s">
        <v>1854</v>
      </c>
      <c r="B8" s="87">
        <v>10423</v>
      </c>
      <c r="C8" s="88" t="s">
        <v>1855</v>
      </c>
      <c r="D8" s="87">
        <v>0</v>
      </c>
    </row>
    <row r="9" customHeight="1" spans="1:4">
      <c r="A9" s="88" t="s">
        <v>1856</v>
      </c>
      <c r="B9" s="87">
        <v>0</v>
      </c>
      <c r="C9" s="88" t="s">
        <v>1857</v>
      </c>
      <c r="D9" s="87">
        <v>0</v>
      </c>
    </row>
    <row r="10" customHeight="1" spans="1:4">
      <c r="A10" s="88" t="s">
        <v>1858</v>
      </c>
      <c r="B10" s="87">
        <v>20432</v>
      </c>
      <c r="C10" s="88" t="s">
        <v>1859</v>
      </c>
      <c r="D10" s="87">
        <v>0</v>
      </c>
    </row>
    <row r="11" customHeight="1" spans="1:4">
      <c r="A11" s="88" t="s">
        <v>1860</v>
      </c>
      <c r="B11" s="87">
        <v>0</v>
      </c>
      <c r="C11" s="88" t="s">
        <v>1861</v>
      </c>
      <c r="D11" s="87">
        <v>0</v>
      </c>
    </row>
    <row r="12" customHeight="1" spans="1:4">
      <c r="A12" s="88" t="s">
        <v>1862</v>
      </c>
      <c r="B12" s="87">
        <v>29418</v>
      </c>
      <c r="C12" s="88" t="s">
        <v>1863</v>
      </c>
      <c r="D12" s="87">
        <v>0</v>
      </c>
    </row>
    <row r="13" customHeight="1" spans="1:4">
      <c r="A13" s="88" t="s">
        <v>1864</v>
      </c>
      <c r="B13" s="87">
        <v>93081</v>
      </c>
      <c r="C13" s="88" t="s">
        <v>1865</v>
      </c>
      <c r="D13" s="87">
        <v>0</v>
      </c>
    </row>
    <row r="14" customHeight="1" spans="1:4">
      <c r="A14" s="86" t="s">
        <v>1866</v>
      </c>
      <c r="B14" s="87">
        <f>SUM(B15:B34)</f>
        <v>63355</v>
      </c>
      <c r="C14" s="86" t="s">
        <v>1867</v>
      </c>
      <c r="D14" s="87">
        <f>SUM(D15:D34)</f>
        <v>0</v>
      </c>
    </row>
    <row r="15" customHeight="1" spans="1:4">
      <c r="A15" s="88" t="s">
        <v>1868</v>
      </c>
      <c r="B15" s="87">
        <v>0</v>
      </c>
      <c r="C15" s="88" t="s">
        <v>1869</v>
      </c>
      <c r="D15" s="87">
        <v>0</v>
      </c>
    </row>
    <row r="16" customHeight="1" spans="1:4">
      <c r="A16" s="88" t="s">
        <v>1870</v>
      </c>
      <c r="B16" s="87">
        <v>13798</v>
      </c>
      <c r="C16" s="88" t="s">
        <v>1871</v>
      </c>
      <c r="D16" s="87">
        <v>0</v>
      </c>
    </row>
    <row r="17" customHeight="1" spans="1:4">
      <c r="A17" s="88" t="s">
        <v>1872</v>
      </c>
      <c r="B17" s="87">
        <v>792</v>
      </c>
      <c r="C17" s="88" t="s">
        <v>1873</v>
      </c>
      <c r="D17" s="87">
        <v>0</v>
      </c>
    </row>
    <row r="18" customHeight="1" spans="1:4">
      <c r="A18" s="88" t="s">
        <v>1874</v>
      </c>
      <c r="B18" s="87">
        <v>4944</v>
      </c>
      <c r="C18" s="88" t="s">
        <v>1875</v>
      </c>
      <c r="D18" s="87">
        <v>0</v>
      </c>
    </row>
    <row r="19" customHeight="1" spans="1:4">
      <c r="A19" s="88" t="s">
        <v>1876</v>
      </c>
      <c r="B19" s="87">
        <v>0</v>
      </c>
      <c r="C19" s="88" t="s">
        <v>1877</v>
      </c>
      <c r="D19" s="87">
        <v>0</v>
      </c>
    </row>
    <row r="20" customHeight="1" spans="1:4">
      <c r="A20" s="88" t="s">
        <v>1878</v>
      </c>
      <c r="B20" s="87">
        <v>848</v>
      </c>
      <c r="C20" s="88" t="s">
        <v>1879</v>
      </c>
      <c r="D20" s="87">
        <v>0</v>
      </c>
    </row>
    <row r="21" customHeight="1" spans="1:4">
      <c r="A21" s="88" t="s">
        <v>1880</v>
      </c>
      <c r="B21" s="87">
        <v>0</v>
      </c>
      <c r="C21" s="88" t="s">
        <v>1881</v>
      </c>
      <c r="D21" s="87">
        <v>0</v>
      </c>
    </row>
    <row r="22" customHeight="1" spans="1:4">
      <c r="A22" s="88" t="s">
        <v>1882</v>
      </c>
      <c r="B22" s="87">
        <v>517</v>
      </c>
      <c r="C22" s="88" t="s">
        <v>1883</v>
      </c>
      <c r="D22" s="87">
        <v>0</v>
      </c>
    </row>
    <row r="23" customHeight="1" spans="1:4">
      <c r="A23" s="88" t="s">
        <v>1884</v>
      </c>
      <c r="B23" s="87">
        <v>6943</v>
      </c>
      <c r="C23" s="88" t="s">
        <v>1885</v>
      </c>
      <c r="D23" s="87">
        <v>0</v>
      </c>
    </row>
    <row r="24" customHeight="1" spans="1:4">
      <c r="A24" s="88" t="s">
        <v>1886</v>
      </c>
      <c r="B24" s="87">
        <v>469</v>
      </c>
      <c r="C24" s="88" t="s">
        <v>1887</v>
      </c>
      <c r="D24" s="87">
        <v>0</v>
      </c>
    </row>
    <row r="25" customHeight="1" spans="1:4">
      <c r="A25" s="88" t="s">
        <v>1888</v>
      </c>
      <c r="B25" s="87">
        <v>-560</v>
      </c>
      <c r="C25" s="88" t="s">
        <v>1889</v>
      </c>
      <c r="D25" s="87">
        <v>0</v>
      </c>
    </row>
    <row r="26" customHeight="1" spans="1:4">
      <c r="A26" s="88" t="s">
        <v>1890</v>
      </c>
      <c r="B26" s="87">
        <v>3388</v>
      </c>
      <c r="C26" s="88" t="s">
        <v>1891</v>
      </c>
      <c r="D26" s="87">
        <v>0</v>
      </c>
    </row>
    <row r="27" customHeight="1" spans="1:4">
      <c r="A27" s="88" t="s">
        <v>1892</v>
      </c>
      <c r="B27" s="87">
        <v>3128</v>
      </c>
      <c r="C27" s="88" t="s">
        <v>1893</v>
      </c>
      <c r="D27" s="87">
        <v>0</v>
      </c>
    </row>
    <row r="28" customHeight="1" spans="1:4">
      <c r="A28" s="88" t="s">
        <v>1894</v>
      </c>
      <c r="B28" s="87">
        <v>0</v>
      </c>
      <c r="C28" s="88" t="s">
        <v>1895</v>
      </c>
      <c r="D28" s="87">
        <v>0</v>
      </c>
    </row>
    <row r="29" customHeight="1" spans="1:4">
      <c r="A29" s="88" t="s">
        <v>1896</v>
      </c>
      <c r="B29" s="87">
        <v>15089</v>
      </c>
      <c r="C29" s="88" t="s">
        <v>1897</v>
      </c>
      <c r="D29" s="87">
        <v>0</v>
      </c>
    </row>
    <row r="30" customHeight="1" spans="1:4">
      <c r="A30" s="88" t="s">
        <v>1898</v>
      </c>
      <c r="B30" s="87">
        <v>793</v>
      </c>
      <c r="C30" s="88" t="s">
        <v>1899</v>
      </c>
      <c r="D30" s="87">
        <v>0</v>
      </c>
    </row>
    <row r="31" customHeight="1" spans="1:4">
      <c r="A31" s="88" t="s">
        <v>1900</v>
      </c>
      <c r="B31" s="87">
        <v>0</v>
      </c>
      <c r="C31" s="88" t="s">
        <v>1901</v>
      </c>
      <c r="D31" s="87">
        <v>0</v>
      </c>
    </row>
    <row r="32" customHeight="1" spans="1:4">
      <c r="A32" s="88" t="s">
        <v>1902</v>
      </c>
      <c r="B32" s="87">
        <v>0</v>
      </c>
      <c r="C32" s="88" t="s">
        <v>1903</v>
      </c>
      <c r="D32" s="87">
        <v>0</v>
      </c>
    </row>
    <row r="33" customHeight="1" spans="1:4">
      <c r="A33" s="88" t="s">
        <v>1904</v>
      </c>
      <c r="B33" s="87">
        <v>2421</v>
      </c>
      <c r="C33" s="88" t="s">
        <v>1905</v>
      </c>
      <c r="D33" s="87">
        <v>0</v>
      </c>
    </row>
    <row r="34" customHeight="1" spans="1:4">
      <c r="A34" s="88" t="s">
        <v>1906</v>
      </c>
      <c r="B34" s="87">
        <v>10785</v>
      </c>
      <c r="C34" s="88" t="s">
        <v>1907</v>
      </c>
      <c r="D34" s="87">
        <v>0</v>
      </c>
    </row>
    <row r="35" customHeight="1" spans="1:4">
      <c r="A35" s="86" t="s">
        <v>1908</v>
      </c>
      <c r="B35" s="87">
        <f>SUM(B36:B55)</f>
        <v>250682</v>
      </c>
      <c r="C35" s="86" t="s">
        <v>1909</v>
      </c>
      <c r="D35" s="87">
        <f>SUM(D36:D55)</f>
        <v>0</v>
      </c>
    </row>
    <row r="36" customHeight="1" spans="1:4">
      <c r="A36" s="88" t="s">
        <v>1910</v>
      </c>
      <c r="B36" s="87">
        <v>1942</v>
      </c>
      <c r="C36" s="88" t="s">
        <v>1910</v>
      </c>
      <c r="D36" s="87">
        <v>0</v>
      </c>
    </row>
    <row r="37" customHeight="1" spans="1:4">
      <c r="A37" s="88" t="s">
        <v>1911</v>
      </c>
      <c r="B37" s="87">
        <v>0</v>
      </c>
      <c r="C37" s="88" t="s">
        <v>1911</v>
      </c>
      <c r="D37" s="87">
        <v>0</v>
      </c>
    </row>
    <row r="38" ht="17.1" customHeight="1" spans="1:4">
      <c r="A38" s="88" t="s">
        <v>1912</v>
      </c>
      <c r="B38" s="87">
        <v>50</v>
      </c>
      <c r="C38" s="88" t="s">
        <v>1912</v>
      </c>
      <c r="D38" s="87">
        <v>0</v>
      </c>
    </row>
    <row r="39" ht="17.1" customHeight="1" spans="1:4">
      <c r="A39" s="88" t="s">
        <v>1913</v>
      </c>
      <c r="B39" s="87">
        <v>1269</v>
      </c>
      <c r="C39" s="88" t="s">
        <v>1913</v>
      </c>
      <c r="D39" s="87">
        <v>0</v>
      </c>
    </row>
    <row r="40" ht="17.1" customHeight="1" spans="1:4">
      <c r="A40" s="88" t="s">
        <v>1914</v>
      </c>
      <c r="B40" s="87">
        <v>9315</v>
      </c>
      <c r="C40" s="88" t="s">
        <v>1914</v>
      </c>
      <c r="D40" s="87">
        <v>0</v>
      </c>
    </row>
    <row r="41" ht="17.1" customHeight="1" spans="1:4">
      <c r="A41" s="88" t="s">
        <v>1915</v>
      </c>
      <c r="B41" s="87">
        <v>18593</v>
      </c>
      <c r="C41" s="88" t="s">
        <v>1915</v>
      </c>
      <c r="D41" s="87">
        <v>0</v>
      </c>
    </row>
    <row r="42" ht="17.1" customHeight="1" spans="1:4">
      <c r="A42" s="88" t="s">
        <v>1916</v>
      </c>
      <c r="B42" s="87">
        <v>1706</v>
      </c>
      <c r="C42" s="88" t="s">
        <v>1916</v>
      </c>
      <c r="D42" s="87">
        <v>0</v>
      </c>
    </row>
    <row r="43" ht="17.1" customHeight="1" spans="1:4">
      <c r="A43" s="88" t="s">
        <v>1917</v>
      </c>
      <c r="B43" s="87">
        <v>24393</v>
      </c>
      <c r="C43" s="88" t="s">
        <v>1917</v>
      </c>
      <c r="D43" s="87">
        <v>0</v>
      </c>
    </row>
    <row r="44" ht="17.1" customHeight="1" spans="1:4">
      <c r="A44" s="88" t="s">
        <v>1918</v>
      </c>
      <c r="B44" s="87">
        <v>36186</v>
      </c>
      <c r="C44" s="88" t="s">
        <v>1918</v>
      </c>
      <c r="D44" s="87">
        <v>0</v>
      </c>
    </row>
    <row r="45" ht="17.1" customHeight="1" spans="1:4">
      <c r="A45" s="88" t="s">
        <v>1919</v>
      </c>
      <c r="B45" s="87">
        <v>21643</v>
      </c>
      <c r="C45" s="88" t="s">
        <v>1919</v>
      </c>
      <c r="D45" s="87">
        <v>0</v>
      </c>
    </row>
    <row r="46" ht="17.1" customHeight="1" spans="1:4">
      <c r="A46" s="88" t="s">
        <v>1920</v>
      </c>
      <c r="B46" s="87">
        <v>5840</v>
      </c>
      <c r="C46" s="88" t="s">
        <v>1920</v>
      </c>
      <c r="D46" s="87">
        <v>0</v>
      </c>
    </row>
    <row r="47" ht="17.1" customHeight="1" spans="1:4">
      <c r="A47" s="88" t="s">
        <v>1921</v>
      </c>
      <c r="B47" s="87">
        <v>49529</v>
      </c>
      <c r="C47" s="88" t="s">
        <v>1921</v>
      </c>
      <c r="D47" s="87">
        <v>0</v>
      </c>
    </row>
    <row r="48" ht="17.1" customHeight="1" spans="1:4">
      <c r="A48" s="88" t="s">
        <v>1922</v>
      </c>
      <c r="B48" s="87">
        <v>28976</v>
      </c>
      <c r="C48" s="88" t="s">
        <v>1922</v>
      </c>
      <c r="D48" s="87">
        <v>0</v>
      </c>
    </row>
    <row r="49" ht="17.1" customHeight="1" spans="1:4">
      <c r="A49" s="88" t="s">
        <v>1923</v>
      </c>
      <c r="B49" s="87">
        <v>35388</v>
      </c>
      <c r="C49" s="88" t="s">
        <v>1923</v>
      </c>
      <c r="D49" s="87">
        <v>0</v>
      </c>
    </row>
    <row r="50" ht="17.1" customHeight="1" spans="1:4">
      <c r="A50" s="88" t="s">
        <v>1924</v>
      </c>
      <c r="B50" s="87">
        <v>7827</v>
      </c>
      <c r="C50" s="88" t="s">
        <v>1924</v>
      </c>
      <c r="D50" s="87">
        <v>0</v>
      </c>
    </row>
    <row r="51" ht="17.1" customHeight="1" spans="1:4">
      <c r="A51" s="88" t="s">
        <v>1925</v>
      </c>
      <c r="B51" s="87">
        <v>380</v>
      </c>
      <c r="C51" s="88" t="s">
        <v>1925</v>
      </c>
      <c r="D51" s="87">
        <v>0</v>
      </c>
    </row>
    <row r="52" ht="17.1" customHeight="1" spans="1:4">
      <c r="A52" s="88" t="s">
        <v>1926</v>
      </c>
      <c r="B52" s="87">
        <v>1502</v>
      </c>
      <c r="C52" s="88" t="s">
        <v>1926</v>
      </c>
      <c r="D52" s="87">
        <v>0</v>
      </c>
    </row>
    <row r="53" ht="17.1" customHeight="1" spans="1:4">
      <c r="A53" s="88" t="s">
        <v>1927</v>
      </c>
      <c r="B53" s="87">
        <v>5570</v>
      </c>
      <c r="C53" s="88" t="s">
        <v>1927</v>
      </c>
      <c r="D53" s="87">
        <v>0</v>
      </c>
    </row>
    <row r="54" ht="17.1" customHeight="1" spans="1:4">
      <c r="A54" s="88" t="s">
        <v>1928</v>
      </c>
      <c r="B54" s="87">
        <v>513</v>
      </c>
      <c r="C54" s="88" t="s">
        <v>1928</v>
      </c>
      <c r="D54" s="87">
        <v>0</v>
      </c>
    </row>
    <row r="55" ht="17.1" customHeight="1" spans="1:4">
      <c r="A55" s="88" t="s">
        <v>1929</v>
      </c>
      <c r="B55" s="87">
        <v>60</v>
      </c>
      <c r="C55" s="88" t="s">
        <v>1930</v>
      </c>
      <c r="D55" s="87">
        <v>0</v>
      </c>
    </row>
    <row r="56" ht="17.1" customHeight="1" spans="1:4">
      <c r="A56" s="86" t="s">
        <v>1931</v>
      </c>
      <c r="B56" s="87">
        <f>SUM(B57:B58)</f>
        <v>0</v>
      </c>
      <c r="C56" s="86" t="s">
        <v>1932</v>
      </c>
      <c r="D56" s="87">
        <f>SUM(D57:D58)</f>
        <v>22149</v>
      </c>
    </row>
    <row r="57" ht="17.1" customHeight="1" spans="1:4">
      <c r="A57" s="88" t="s">
        <v>1933</v>
      </c>
      <c r="B57" s="87">
        <v>0</v>
      </c>
      <c r="C57" s="88" t="s">
        <v>1934</v>
      </c>
      <c r="D57" s="87">
        <v>2370</v>
      </c>
    </row>
    <row r="58" ht="17.1" customHeight="1" spans="1:4">
      <c r="A58" s="88" t="s">
        <v>1935</v>
      </c>
      <c r="B58" s="87">
        <v>0</v>
      </c>
      <c r="C58" s="88" t="s">
        <v>1936</v>
      </c>
      <c r="D58" s="87">
        <v>19779</v>
      </c>
    </row>
    <row r="59" ht="17.1" customHeight="1" spans="1:4">
      <c r="A59" s="86" t="s">
        <v>1937</v>
      </c>
      <c r="B59" s="87">
        <v>0</v>
      </c>
      <c r="C59" s="88"/>
      <c r="D59" s="87"/>
    </row>
    <row r="60" ht="17.1" customHeight="1" spans="1:4">
      <c r="A60" s="86" t="s">
        <v>1938</v>
      </c>
      <c r="B60" s="87">
        <v>29466</v>
      </c>
      <c r="C60" s="88"/>
      <c r="D60" s="87"/>
    </row>
    <row r="61" ht="17.1" customHeight="1" spans="1:4">
      <c r="A61" s="86" t="s">
        <v>1939</v>
      </c>
      <c r="B61" s="87">
        <f>SUM(B62:B64)</f>
        <v>208793</v>
      </c>
      <c r="C61" s="86" t="s">
        <v>1940</v>
      </c>
      <c r="D61" s="87">
        <v>0</v>
      </c>
    </row>
    <row r="62" ht="17.1" customHeight="1" spans="1:4">
      <c r="A62" s="88" t="s">
        <v>1941</v>
      </c>
      <c r="B62" s="87">
        <v>154000</v>
      </c>
      <c r="C62" s="88"/>
      <c r="D62" s="87"/>
    </row>
    <row r="63" ht="17.1" customHeight="1" spans="1:4">
      <c r="A63" s="88" t="s">
        <v>1942</v>
      </c>
      <c r="B63" s="87">
        <v>0</v>
      </c>
      <c r="C63" s="88"/>
      <c r="D63" s="87"/>
    </row>
    <row r="64" ht="17.1" customHeight="1" spans="1:4">
      <c r="A64" s="88" t="s">
        <v>1943</v>
      </c>
      <c r="B64" s="87">
        <v>54793</v>
      </c>
      <c r="C64" s="88"/>
      <c r="D64" s="87"/>
    </row>
    <row r="65" ht="17.1" customHeight="1" spans="1:4">
      <c r="A65" s="86" t="s">
        <v>1944</v>
      </c>
      <c r="B65" s="87">
        <f>B66</f>
        <v>0</v>
      </c>
      <c r="C65" s="86" t="s">
        <v>1945</v>
      </c>
      <c r="D65" s="87">
        <f>D66</f>
        <v>85422</v>
      </c>
    </row>
    <row r="66" ht="17.1" customHeight="1" spans="1:4">
      <c r="A66" s="86" t="s">
        <v>1946</v>
      </c>
      <c r="B66" s="87">
        <f>B67</f>
        <v>0</v>
      </c>
      <c r="C66" s="86" t="s">
        <v>1947</v>
      </c>
      <c r="D66" s="87">
        <f>SUM(D67:D70)</f>
        <v>85422</v>
      </c>
    </row>
    <row r="67" ht="17.1" customHeight="1" spans="1:4">
      <c r="A67" s="86" t="s">
        <v>1948</v>
      </c>
      <c r="B67" s="87">
        <f>SUM(B68:B71)</f>
        <v>0</v>
      </c>
      <c r="C67" s="88" t="s">
        <v>1949</v>
      </c>
      <c r="D67" s="87">
        <v>66939</v>
      </c>
    </row>
    <row r="68" ht="17.1" customHeight="1" spans="1:4">
      <c r="A68" s="88" t="s">
        <v>1950</v>
      </c>
      <c r="B68" s="87">
        <v>0</v>
      </c>
      <c r="C68" s="88" t="s">
        <v>1951</v>
      </c>
      <c r="D68" s="87">
        <v>0</v>
      </c>
    </row>
    <row r="69" ht="17.1" customHeight="1" spans="1:4">
      <c r="A69" s="88" t="s">
        <v>1952</v>
      </c>
      <c r="B69" s="87">
        <v>0</v>
      </c>
      <c r="C69" s="88" t="s">
        <v>1953</v>
      </c>
      <c r="D69" s="87">
        <v>0</v>
      </c>
    </row>
    <row r="70" ht="17.1" customHeight="1" spans="1:4">
      <c r="A70" s="88" t="s">
        <v>1954</v>
      </c>
      <c r="B70" s="87">
        <v>0</v>
      </c>
      <c r="C70" s="88" t="s">
        <v>1955</v>
      </c>
      <c r="D70" s="87">
        <v>18483</v>
      </c>
    </row>
    <row r="71" ht="17.1" customHeight="1" spans="1:4">
      <c r="A71" s="88" t="s">
        <v>1956</v>
      </c>
      <c r="B71" s="87">
        <v>0</v>
      </c>
      <c r="C71" s="88"/>
      <c r="D71" s="87"/>
    </row>
    <row r="72" ht="17.1" customHeight="1" spans="1:4">
      <c r="A72" s="86" t="s">
        <v>1957</v>
      </c>
      <c r="B72" s="87">
        <f>B73</f>
        <v>93422</v>
      </c>
      <c r="C72" s="86" t="s">
        <v>1958</v>
      </c>
      <c r="D72" s="87">
        <f>SUM(D73:D76)</f>
        <v>0</v>
      </c>
    </row>
    <row r="73" ht="17.1" customHeight="1" spans="1:4">
      <c r="A73" s="86" t="s">
        <v>1959</v>
      </c>
      <c r="B73" s="87">
        <f>SUM(B74:B77)</f>
        <v>93422</v>
      </c>
      <c r="C73" s="88" t="s">
        <v>1960</v>
      </c>
      <c r="D73" s="87">
        <v>0</v>
      </c>
    </row>
    <row r="74" ht="17.1" customHeight="1" spans="1:4">
      <c r="A74" s="88" t="s">
        <v>1961</v>
      </c>
      <c r="B74" s="87">
        <v>93422</v>
      </c>
      <c r="C74" s="88" t="s">
        <v>1962</v>
      </c>
      <c r="D74" s="87">
        <v>0</v>
      </c>
    </row>
    <row r="75" ht="17.1" customHeight="1" spans="1:4">
      <c r="A75" s="88" t="s">
        <v>1963</v>
      </c>
      <c r="B75" s="87">
        <v>0</v>
      </c>
      <c r="C75" s="88" t="s">
        <v>1964</v>
      </c>
      <c r="D75" s="87">
        <v>0</v>
      </c>
    </row>
    <row r="76" ht="17.1" customHeight="1" spans="1:4">
      <c r="A76" s="88" t="s">
        <v>1965</v>
      </c>
      <c r="B76" s="87">
        <v>0</v>
      </c>
      <c r="C76" s="88" t="s">
        <v>1966</v>
      </c>
      <c r="D76" s="87">
        <v>0</v>
      </c>
    </row>
    <row r="77" ht="17.1" customHeight="1" spans="1:4">
      <c r="A77" s="88" t="s">
        <v>1967</v>
      </c>
      <c r="B77" s="87">
        <v>0</v>
      </c>
      <c r="C77" s="88"/>
      <c r="D77" s="87"/>
    </row>
    <row r="78" ht="17.1" customHeight="1" spans="1:4">
      <c r="A78" s="86" t="s">
        <v>1968</v>
      </c>
      <c r="B78" s="87">
        <v>0</v>
      </c>
      <c r="C78" s="86" t="s">
        <v>1969</v>
      </c>
      <c r="D78" s="87">
        <v>0</v>
      </c>
    </row>
    <row r="79" ht="17.1" customHeight="1" spans="1:4">
      <c r="A79" s="86" t="s">
        <v>1970</v>
      </c>
      <c r="B79" s="87">
        <v>0</v>
      </c>
      <c r="C79" s="86" t="s">
        <v>1971</v>
      </c>
      <c r="D79" s="87">
        <v>0</v>
      </c>
    </row>
    <row r="80" ht="17.1" customHeight="1" spans="1:4">
      <c r="A80" s="86" t="s">
        <v>1972</v>
      </c>
      <c r="B80" s="87">
        <v>0</v>
      </c>
      <c r="C80" s="86" t="s">
        <v>1973</v>
      </c>
      <c r="D80" s="87">
        <v>0</v>
      </c>
    </row>
    <row r="81" ht="17.1" customHeight="1" spans="1:4">
      <c r="A81" s="86" t="s">
        <v>1974</v>
      </c>
      <c r="B81" s="87">
        <v>20000</v>
      </c>
      <c r="C81" s="86" t="s">
        <v>1975</v>
      </c>
      <c r="D81" s="87">
        <v>0</v>
      </c>
    </row>
    <row r="82" ht="17.1" customHeight="1" spans="1:4">
      <c r="A82" s="86" t="s">
        <v>1976</v>
      </c>
      <c r="B82" s="87">
        <f>SUM(B83:B85)</f>
        <v>0</v>
      </c>
      <c r="C82" s="86" t="s">
        <v>1977</v>
      </c>
      <c r="D82" s="87">
        <f>SUM(D83:D85)</f>
        <v>0</v>
      </c>
    </row>
    <row r="83" ht="17.1" customHeight="1" spans="1:4">
      <c r="A83" s="88" t="s">
        <v>1978</v>
      </c>
      <c r="B83" s="87">
        <v>0</v>
      </c>
      <c r="C83" s="88" t="s">
        <v>1979</v>
      </c>
      <c r="D83" s="87">
        <v>0</v>
      </c>
    </row>
    <row r="84" ht="17.1" customHeight="1" spans="1:4">
      <c r="A84" s="88" t="s">
        <v>1980</v>
      </c>
      <c r="B84" s="87">
        <v>0</v>
      </c>
      <c r="C84" s="88" t="s">
        <v>1981</v>
      </c>
      <c r="D84" s="87">
        <v>0</v>
      </c>
    </row>
    <row r="85" ht="17.1" customHeight="1" spans="1:4">
      <c r="A85" s="88" t="s">
        <v>1982</v>
      </c>
      <c r="B85" s="87">
        <v>0</v>
      </c>
      <c r="C85" s="88" t="s">
        <v>1983</v>
      </c>
      <c r="D85" s="87">
        <v>0</v>
      </c>
    </row>
    <row r="86" ht="17.1" customHeight="1" spans="1:4">
      <c r="A86" s="86" t="s">
        <v>1984</v>
      </c>
      <c r="B86" s="87">
        <v>0</v>
      </c>
      <c r="C86" s="86" t="s">
        <v>1985</v>
      </c>
      <c r="D86" s="87">
        <v>0</v>
      </c>
    </row>
    <row r="87" ht="17.1" customHeight="1" spans="1:4">
      <c r="A87" s="86" t="s">
        <v>1986</v>
      </c>
      <c r="B87" s="87">
        <v>0</v>
      </c>
      <c r="C87" s="86" t="s">
        <v>1987</v>
      </c>
      <c r="D87" s="87">
        <v>0</v>
      </c>
    </row>
    <row r="88" ht="17.1" customHeight="1" spans="1:4">
      <c r="A88" s="88"/>
      <c r="B88" s="87"/>
      <c r="C88" s="86" t="s">
        <v>1988</v>
      </c>
      <c r="D88" s="87">
        <v>0</v>
      </c>
    </row>
    <row r="89" ht="17.1" customHeight="1" spans="1:4">
      <c r="A89" s="88"/>
      <c r="B89" s="87"/>
      <c r="C89" s="86" t="s">
        <v>1989</v>
      </c>
      <c r="D89" s="87">
        <f>B92-D5-D6-D56-D61-D65-D72-D78-D79-D80-D81-D82-D86-D87-D88</f>
        <v>28587</v>
      </c>
    </row>
    <row r="90" ht="17.1" customHeight="1" spans="1:4">
      <c r="A90" s="88"/>
      <c r="B90" s="87"/>
      <c r="C90" s="86" t="s">
        <v>1990</v>
      </c>
      <c r="D90" s="87">
        <v>28587</v>
      </c>
    </row>
    <row r="91" ht="17.1" customHeight="1" spans="1:4">
      <c r="A91" s="88"/>
      <c r="B91" s="87"/>
      <c r="C91" s="86" t="s">
        <v>1991</v>
      </c>
      <c r="D91" s="87">
        <f>D89-D90</f>
        <v>0</v>
      </c>
    </row>
    <row r="92" ht="17.1" customHeight="1" spans="1:4">
      <c r="A92" s="85" t="s">
        <v>1992</v>
      </c>
      <c r="B92" s="87">
        <f>SUM(B5:B6,B56,B59:B61,B65,B72,B78:B82,B86:B87)</f>
        <v>1841206</v>
      </c>
      <c r="C92" s="85" t="s">
        <v>1993</v>
      </c>
      <c r="D92" s="87">
        <f>SUM(D5:D6,D56,D61,D65,D72,D78:D82,D86:D89)</f>
        <v>1841206</v>
      </c>
    </row>
  </sheetData>
  <mergeCells count="2">
    <mergeCell ref="A2:D2"/>
    <mergeCell ref="A3:D3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9"/>
  <sheetViews>
    <sheetView view="pageBreakPreview" zoomScale="85" zoomScaleNormal="100" workbookViewId="0">
      <selection activeCell="A1" sqref="A1"/>
    </sheetView>
  </sheetViews>
  <sheetFormatPr defaultColWidth="9" defaultRowHeight="14.25" outlineLevelCol="1"/>
  <cols>
    <col min="1" max="1" width="63.875" style="70" customWidth="1"/>
    <col min="2" max="2" width="18.375" style="70" customWidth="1"/>
    <col min="3" max="16384" width="9" style="71"/>
  </cols>
  <sheetData>
    <row r="1" spans="1:1">
      <c r="A1" s="65" t="s">
        <v>13</v>
      </c>
    </row>
    <row r="2" ht="27" customHeight="1" spans="1:2">
      <c r="A2" s="66" t="s">
        <v>14</v>
      </c>
      <c r="B2" s="66"/>
    </row>
    <row r="3" ht="18" customHeight="1" spans="2:2">
      <c r="B3" s="77" t="s">
        <v>1994</v>
      </c>
    </row>
    <row r="4" ht="19.5" customHeight="1" spans="1:2">
      <c r="A4" s="72" t="s">
        <v>1995</v>
      </c>
      <c r="B4" s="78"/>
    </row>
    <row r="5" ht="30.75" customHeight="1" spans="1:2">
      <c r="A5" s="74" t="s">
        <v>1996</v>
      </c>
      <c r="B5" s="74" t="s">
        <v>1997</v>
      </c>
    </row>
    <row r="6" ht="27" customHeight="1" spans="1:2">
      <c r="A6" s="79" t="s">
        <v>1998</v>
      </c>
      <c r="B6" s="80"/>
    </row>
    <row r="7" ht="27" customHeight="1" spans="1:2">
      <c r="A7" s="79" t="s">
        <v>1999</v>
      </c>
      <c r="B7" s="80"/>
    </row>
    <row r="8" ht="27" customHeight="1" spans="1:2">
      <c r="A8" s="79" t="s">
        <v>2000</v>
      </c>
      <c r="B8" s="80"/>
    </row>
    <row r="9" ht="27" customHeight="1" spans="1:2">
      <c r="A9" s="79" t="s">
        <v>2001</v>
      </c>
      <c r="B9" s="80"/>
    </row>
    <row r="10" ht="27" customHeight="1" spans="1:2">
      <c r="A10" s="79" t="s">
        <v>2002</v>
      </c>
      <c r="B10" s="80"/>
    </row>
    <row r="11" ht="27" customHeight="1" spans="1:2">
      <c r="A11" s="79" t="s">
        <v>2003</v>
      </c>
      <c r="B11" s="80"/>
    </row>
    <row r="12" ht="27" customHeight="1" spans="1:2">
      <c r="A12" s="79" t="s">
        <v>2004</v>
      </c>
      <c r="B12" s="80"/>
    </row>
    <row r="13" ht="27" customHeight="1" spans="1:2">
      <c r="A13" s="79" t="s">
        <v>2005</v>
      </c>
      <c r="B13" s="80"/>
    </row>
    <row r="14" ht="27" customHeight="1" spans="1:2">
      <c r="A14" s="79" t="s">
        <v>2006</v>
      </c>
      <c r="B14" s="80"/>
    </row>
    <row r="15" ht="27" customHeight="1" spans="1:2">
      <c r="A15" s="79" t="s">
        <v>2007</v>
      </c>
      <c r="B15" s="80"/>
    </row>
    <row r="16" ht="27" customHeight="1" spans="1:2">
      <c r="A16" s="79" t="s">
        <v>2008</v>
      </c>
      <c r="B16" s="80"/>
    </row>
    <row r="17" ht="27" customHeight="1" spans="1:2">
      <c r="A17" s="79" t="s">
        <v>2009</v>
      </c>
      <c r="B17" s="80"/>
    </row>
    <row r="18" ht="27" customHeight="1" spans="1:2">
      <c r="A18" s="79" t="s">
        <v>2010</v>
      </c>
      <c r="B18" s="80"/>
    </row>
    <row r="19" ht="27" customHeight="1" spans="1:2">
      <c r="A19" s="79" t="s">
        <v>2011</v>
      </c>
      <c r="B19" s="80">
        <v>5000</v>
      </c>
    </row>
    <row r="20" ht="27" customHeight="1" spans="1:2">
      <c r="A20" s="79" t="s">
        <v>2012</v>
      </c>
      <c r="B20" s="80">
        <v>1345</v>
      </c>
    </row>
    <row r="21" ht="27" customHeight="1" spans="1:2">
      <c r="A21" s="79" t="s">
        <v>2013</v>
      </c>
      <c r="B21" s="80">
        <v>1153750</v>
      </c>
    </row>
    <row r="22" ht="27" customHeight="1" spans="1:2">
      <c r="A22" s="79" t="s">
        <v>2014</v>
      </c>
      <c r="B22" s="80"/>
    </row>
    <row r="23" ht="27" customHeight="1" spans="1:2">
      <c r="A23" s="79" t="s">
        <v>2015</v>
      </c>
      <c r="B23" s="80"/>
    </row>
    <row r="24" ht="27" customHeight="1" spans="1:2">
      <c r="A24" s="79" t="s">
        <v>2016</v>
      </c>
      <c r="B24" s="80"/>
    </row>
    <row r="25" ht="27" customHeight="1" spans="1:2">
      <c r="A25" s="79" t="s">
        <v>2017</v>
      </c>
      <c r="B25" s="80">
        <v>68257</v>
      </c>
    </row>
    <row r="26" ht="27" customHeight="1" spans="1:2">
      <c r="A26" s="79" t="s">
        <v>2018</v>
      </c>
      <c r="B26" s="80"/>
    </row>
    <row r="27" ht="27" customHeight="1" spans="1:2">
      <c r="A27" s="79" t="s">
        <v>2019</v>
      </c>
      <c r="B27" s="80"/>
    </row>
    <row r="28" ht="27" customHeight="1" spans="1:2">
      <c r="A28" s="79" t="s">
        <v>2020</v>
      </c>
      <c r="B28" s="80"/>
    </row>
    <row r="29" ht="27" customHeight="1" spans="1:2">
      <c r="A29" s="79" t="s">
        <v>2021</v>
      </c>
      <c r="B29" s="80"/>
    </row>
    <row r="30" ht="27" customHeight="1" spans="1:2">
      <c r="A30" s="79" t="s">
        <v>2022</v>
      </c>
      <c r="B30" s="80"/>
    </row>
    <row r="31" ht="27" customHeight="1" spans="1:2">
      <c r="A31" s="79" t="s">
        <v>2023</v>
      </c>
      <c r="B31" s="80">
        <v>6600</v>
      </c>
    </row>
    <row r="32" ht="27" customHeight="1" spans="1:2">
      <c r="A32" s="79" t="s">
        <v>2024</v>
      </c>
      <c r="B32" s="80"/>
    </row>
    <row r="33" ht="27" customHeight="1" spans="1:2">
      <c r="A33" s="79"/>
      <c r="B33" s="80"/>
    </row>
    <row r="34" ht="27" customHeight="1" spans="1:2">
      <c r="A34" s="79"/>
      <c r="B34" s="80"/>
    </row>
    <row r="35" ht="27" customHeight="1" spans="1:2">
      <c r="A35" s="79"/>
      <c r="B35" s="80"/>
    </row>
    <row r="36" ht="27" customHeight="1" spans="1:2">
      <c r="A36" s="79" t="s">
        <v>2025</v>
      </c>
      <c r="B36" s="80"/>
    </row>
    <row r="37" ht="27" customHeight="1" spans="1:2">
      <c r="A37" s="61" t="s">
        <v>2026</v>
      </c>
      <c r="B37" s="60">
        <f>SUM(B6:B36)</f>
        <v>1234952</v>
      </c>
    </row>
    <row r="38" ht="27" customHeight="1" spans="1:2">
      <c r="A38"/>
      <c r="B38"/>
    </row>
    <row r="39" ht="27" customHeight="1" spans="1:2">
      <c r="A39"/>
      <c r="B39"/>
    </row>
    <row r="40" ht="27" customHeight="1" spans="1:2">
      <c r="A40"/>
      <c r="B40"/>
    </row>
    <row r="41" ht="27" customHeight="1" spans="1:2">
      <c r="A41"/>
      <c r="B41"/>
    </row>
    <row r="42" ht="27" customHeight="1" spans="1:2">
      <c r="A42"/>
      <c r="B42"/>
    </row>
    <row r="43" ht="27" customHeight="1" spans="1:2">
      <c r="A43"/>
      <c r="B43"/>
    </row>
    <row r="44" ht="27" customHeight="1" spans="1:2">
      <c r="A44"/>
      <c r="B44"/>
    </row>
    <row r="45" ht="27" customHeight="1" spans="1:2">
      <c r="A45"/>
      <c r="B45"/>
    </row>
    <row r="46" ht="27" customHeight="1" spans="1:2">
      <c r="A46"/>
      <c r="B46"/>
    </row>
    <row r="47" ht="27" customHeight="1" spans="1:2">
      <c r="A47"/>
      <c r="B47"/>
    </row>
    <row r="48" ht="24.95" customHeight="1"/>
    <row r="49" ht="24.95" customHeight="1"/>
  </sheetData>
  <mergeCells count="2">
    <mergeCell ref="A2:B2"/>
    <mergeCell ref="A4:B4"/>
  </mergeCells>
  <printOptions horizontalCentered="1" verticalCentered="1"/>
  <pageMargins left="0.748031496062992" right="0.748031496062992" top="0.83" bottom="0.984251968503937" header="0.511811023622047" footer="0.511811023622047"/>
  <pageSetup paperSize="9" scale="84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view="pageBreakPreview" zoomScale="85" zoomScaleNormal="100" workbookViewId="0">
      <selection activeCell="E16" sqref="E16:E17"/>
    </sheetView>
  </sheetViews>
  <sheetFormatPr defaultColWidth="9" defaultRowHeight="14.25" outlineLevelCol="5"/>
  <cols>
    <col min="1" max="1" width="57.625" style="70" customWidth="1"/>
    <col min="2" max="2" width="20.875" style="70" customWidth="1"/>
    <col min="3" max="16382" width="9" style="71"/>
  </cols>
  <sheetData>
    <row r="1" spans="1:1">
      <c r="A1" s="65" t="s">
        <v>15</v>
      </c>
    </row>
    <row r="2" ht="36.95" customHeight="1" spans="1:2">
      <c r="A2" s="66" t="s">
        <v>16</v>
      </c>
      <c r="B2" s="66"/>
    </row>
    <row r="3" ht="18" customHeight="1" spans="2:2">
      <c r="B3" s="50" t="s">
        <v>1994</v>
      </c>
    </row>
    <row r="4" ht="19.5" customHeight="1" spans="1:2">
      <c r="A4" s="72" t="s">
        <v>2027</v>
      </c>
      <c r="B4" s="73"/>
    </row>
    <row r="5" ht="30.75" customHeight="1" spans="1:2">
      <c r="A5" s="74" t="s">
        <v>1996</v>
      </c>
      <c r="B5" s="74" t="s">
        <v>1997</v>
      </c>
    </row>
    <row r="6" ht="27" customHeight="1" spans="1:2">
      <c r="A6" s="57" t="s">
        <v>2028</v>
      </c>
      <c r="B6" s="58">
        <f>B7+B8</f>
        <v>213</v>
      </c>
    </row>
    <row r="7" ht="27" customHeight="1" spans="1:2">
      <c r="A7" s="57" t="s">
        <v>2029</v>
      </c>
      <c r="B7" s="58"/>
    </row>
    <row r="8" ht="27" customHeight="1" spans="1:2">
      <c r="A8" s="57" t="s">
        <v>2030</v>
      </c>
      <c r="B8" s="58">
        <v>213</v>
      </c>
    </row>
    <row r="9" ht="27" customHeight="1" spans="1:2">
      <c r="A9" s="75" t="s">
        <v>2031</v>
      </c>
      <c r="B9" s="55">
        <f>B10+B11</f>
        <v>1026</v>
      </c>
    </row>
    <row r="10" ht="27" customHeight="1" spans="1:2">
      <c r="A10" s="57" t="s">
        <v>2032</v>
      </c>
      <c r="B10" s="76">
        <v>983</v>
      </c>
    </row>
    <row r="11" ht="27" customHeight="1" spans="1:2">
      <c r="A11" s="57" t="s">
        <v>2033</v>
      </c>
      <c r="B11" s="76">
        <v>43</v>
      </c>
    </row>
    <row r="12" ht="27" customHeight="1" spans="1:2">
      <c r="A12" s="57" t="s">
        <v>2034</v>
      </c>
      <c r="B12" s="55">
        <f>SUM(B13:B19)</f>
        <v>1054225</v>
      </c>
    </row>
    <row r="13" ht="27" customHeight="1" spans="1:2">
      <c r="A13" s="57" t="s">
        <v>2035</v>
      </c>
      <c r="B13" s="58">
        <v>1047692</v>
      </c>
    </row>
    <row r="14" ht="27" customHeight="1" spans="1:2">
      <c r="A14" s="57" t="s">
        <v>2036</v>
      </c>
      <c r="B14" s="58"/>
    </row>
    <row r="15" ht="27" customHeight="1" spans="1:2">
      <c r="A15" s="57" t="s">
        <v>2037</v>
      </c>
      <c r="B15" s="58">
        <v>550</v>
      </c>
    </row>
    <row r="16" ht="27" customHeight="1" spans="1:2">
      <c r="A16" s="57" t="s">
        <v>2038</v>
      </c>
      <c r="B16" s="58"/>
    </row>
    <row r="17" ht="27" customHeight="1" spans="1:2">
      <c r="A17" s="57" t="s">
        <v>2039</v>
      </c>
      <c r="B17" s="58"/>
    </row>
    <row r="18" ht="27" customHeight="1" spans="1:2">
      <c r="A18" s="57" t="s">
        <v>2040</v>
      </c>
      <c r="B18" s="58">
        <v>5983</v>
      </c>
    </row>
    <row r="19" ht="27" customHeight="1" spans="1:2">
      <c r="A19" s="57" t="s">
        <v>2041</v>
      </c>
      <c r="B19" s="58"/>
    </row>
    <row r="20" ht="27" customHeight="1" spans="1:2">
      <c r="A20" s="57" t="s">
        <v>2042</v>
      </c>
      <c r="B20" s="55">
        <f>SUM(B21:B25)</f>
        <v>65</v>
      </c>
    </row>
    <row r="21" ht="27" customHeight="1" spans="1:2">
      <c r="A21" s="54" t="s">
        <v>2043</v>
      </c>
      <c r="B21" s="55"/>
    </row>
    <row r="22" ht="27" customHeight="1" spans="1:2">
      <c r="A22" s="54" t="s">
        <v>2044</v>
      </c>
      <c r="B22" s="55">
        <v>65</v>
      </c>
    </row>
    <row r="23" ht="27" customHeight="1" spans="1:2">
      <c r="A23" s="54" t="s">
        <v>2045</v>
      </c>
      <c r="B23" s="55"/>
    </row>
    <row r="24" ht="27" customHeight="1" spans="1:2">
      <c r="A24" s="54" t="s">
        <v>2046</v>
      </c>
      <c r="B24" s="55"/>
    </row>
    <row r="25" ht="27" customHeight="1" spans="1:2">
      <c r="A25" s="54" t="s">
        <v>2047</v>
      </c>
      <c r="B25" s="55"/>
    </row>
    <row r="26" ht="27" customHeight="1" spans="1:2">
      <c r="A26" s="57" t="s">
        <v>2048</v>
      </c>
      <c r="B26" s="58">
        <f>SUM(B27:B34)</f>
        <v>0</v>
      </c>
    </row>
    <row r="27" ht="27" customHeight="1" spans="1:2">
      <c r="A27" s="54" t="s">
        <v>2049</v>
      </c>
      <c r="B27" s="55"/>
    </row>
    <row r="28" ht="27" customHeight="1" spans="1:2">
      <c r="A28" s="54" t="s">
        <v>2050</v>
      </c>
      <c r="B28" s="55"/>
    </row>
    <row r="29" ht="27" customHeight="1" spans="1:2">
      <c r="A29" s="54" t="s">
        <v>2051</v>
      </c>
      <c r="B29" s="55"/>
    </row>
    <row r="30" ht="27" customHeight="1" spans="1:2">
      <c r="A30" s="54" t="s">
        <v>2052</v>
      </c>
      <c r="B30" s="55"/>
    </row>
    <row r="31" ht="27" customHeight="1" spans="1:2">
      <c r="A31" s="54" t="s">
        <v>2053</v>
      </c>
      <c r="B31" s="55"/>
    </row>
    <row r="32" ht="27" customHeight="1" spans="1:2">
      <c r="A32" s="54" t="s">
        <v>2054</v>
      </c>
      <c r="B32" s="55"/>
    </row>
    <row r="33" ht="27" customHeight="1" spans="1:2">
      <c r="A33" s="54" t="s">
        <v>2055</v>
      </c>
      <c r="B33" s="55"/>
    </row>
    <row r="34" ht="27" customHeight="1" spans="1:2">
      <c r="A34" s="54" t="s">
        <v>2056</v>
      </c>
      <c r="B34" s="55"/>
    </row>
    <row r="35" ht="27" customHeight="1" spans="1:2">
      <c r="A35" s="57" t="s">
        <v>2057</v>
      </c>
      <c r="B35" s="55">
        <f>SUM(B36:B41)</f>
        <v>0</v>
      </c>
    </row>
    <row r="36" ht="27" customHeight="1" spans="1:2">
      <c r="A36" s="54" t="s">
        <v>2058</v>
      </c>
      <c r="B36" s="55"/>
    </row>
    <row r="37" ht="27" customHeight="1" spans="1:6">
      <c r="A37" s="54" t="s">
        <v>2059</v>
      </c>
      <c r="B37" s="55"/>
      <c r="C37" s="69"/>
      <c r="D37" s="69"/>
      <c r="E37" s="69"/>
      <c r="F37" s="69"/>
    </row>
    <row r="38" s="69" customFormat="1" ht="27" customHeight="1" spans="1:6">
      <c r="A38" s="54" t="s">
        <v>2060</v>
      </c>
      <c r="B38" s="55"/>
      <c r="C38" s="71"/>
      <c r="D38" s="71"/>
      <c r="E38" s="71"/>
      <c r="F38" s="71"/>
    </row>
    <row r="39" ht="27" customHeight="1" spans="1:2">
      <c r="A39" s="54" t="s">
        <v>2061</v>
      </c>
      <c r="B39" s="55"/>
    </row>
    <row r="40" ht="27" customHeight="1" spans="1:2">
      <c r="A40" s="54" t="s">
        <v>2062</v>
      </c>
      <c r="B40" s="55"/>
    </row>
    <row r="41" ht="27" customHeight="1" spans="1:2">
      <c r="A41" s="54" t="s">
        <v>2063</v>
      </c>
      <c r="B41" s="55"/>
    </row>
    <row r="42" ht="27" customHeight="1" spans="1:2">
      <c r="A42" s="57" t="s">
        <v>2064</v>
      </c>
      <c r="B42" s="58">
        <f>SUM(B43)</f>
        <v>0</v>
      </c>
    </row>
    <row r="43" ht="27" customHeight="1" spans="1:2">
      <c r="A43" s="54" t="s">
        <v>2065</v>
      </c>
      <c r="B43" s="55"/>
    </row>
    <row r="44" ht="27" customHeight="1" spans="1:2">
      <c r="A44" s="57" t="s">
        <v>2066</v>
      </c>
      <c r="B44" s="55">
        <f>SUM(B45:B47)</f>
        <v>4222</v>
      </c>
    </row>
    <row r="45" ht="27" customHeight="1" spans="1:2">
      <c r="A45" s="54" t="s">
        <v>2067</v>
      </c>
      <c r="B45" s="55">
        <v>25</v>
      </c>
    </row>
    <row r="46" ht="27" customHeight="1" spans="1:2">
      <c r="A46" s="54" t="s">
        <v>2068</v>
      </c>
      <c r="B46" s="55">
        <v>4197</v>
      </c>
    </row>
    <row r="47" ht="27" customHeight="1" spans="1:2">
      <c r="A47" s="54" t="s">
        <v>2069</v>
      </c>
      <c r="B47" s="55"/>
    </row>
    <row r="48" ht="27" customHeight="1" spans="1:2">
      <c r="A48" s="54" t="s">
        <v>2070</v>
      </c>
      <c r="B48" s="55">
        <f>B49</f>
        <v>44140</v>
      </c>
    </row>
    <row r="49" ht="27" customHeight="1" spans="1:2">
      <c r="A49" s="54" t="s">
        <v>2071</v>
      </c>
      <c r="B49" s="55">
        <v>44140</v>
      </c>
    </row>
    <row r="50" ht="27" customHeight="1" spans="1:2">
      <c r="A50" s="57"/>
      <c r="B50" s="58"/>
    </row>
    <row r="51" ht="27" customHeight="1" spans="1:2">
      <c r="A51" s="61" t="s">
        <v>2072</v>
      </c>
      <c r="B51" s="60">
        <f>B6+B9+B12+B20+B26+B35+B42+B44+B48</f>
        <v>1103891</v>
      </c>
    </row>
    <row r="52" ht="27" customHeight="1" spans="1:2">
      <c r="A52"/>
      <c r="B52"/>
    </row>
    <row r="53" ht="27" customHeight="1" spans="1:2">
      <c r="A53"/>
      <c r="B53"/>
    </row>
    <row r="54" ht="27" customHeight="1" spans="1:2">
      <c r="A54"/>
      <c r="B54"/>
    </row>
    <row r="55" ht="27" customHeight="1" spans="1:2">
      <c r="A55"/>
      <c r="B55"/>
    </row>
    <row r="56" ht="27" customHeight="1" spans="1:2">
      <c r="A56"/>
      <c r="B56"/>
    </row>
    <row r="57" ht="27" customHeight="1" spans="1:2">
      <c r="A57"/>
      <c r="B57"/>
    </row>
    <row r="58" ht="27" customHeight="1" spans="1:2">
      <c r="A58"/>
      <c r="B58"/>
    </row>
    <row r="59" ht="27" customHeight="1" spans="1:2">
      <c r="A59"/>
      <c r="B59"/>
    </row>
    <row r="60" ht="27" customHeight="1" spans="1:2">
      <c r="A60"/>
      <c r="B60"/>
    </row>
    <row r="61" ht="27" customHeight="1" spans="1:2">
      <c r="A61"/>
      <c r="B61"/>
    </row>
    <row r="62" ht="24.95" customHeight="1"/>
    <row r="63" ht="24.95" customHeight="1"/>
  </sheetData>
  <mergeCells count="2">
    <mergeCell ref="A2:B2"/>
    <mergeCell ref="A4:B4"/>
  </mergeCells>
  <printOptions horizontalCentered="1" verticalCentered="1"/>
  <pageMargins left="0.748031496062992" right="0.748031496062992" top="0.83" bottom="0.984251968503937" header="0.511811023622047" footer="0.511811023622047"/>
  <pageSetup paperSize="9" scale="8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ty</cp:lastModifiedBy>
  <dcterms:created xsi:type="dcterms:W3CDTF">1996-12-17T01:32:00Z</dcterms:created>
  <cp:lastPrinted>2015-06-23T08:33:00Z</cp:lastPrinted>
  <dcterms:modified xsi:type="dcterms:W3CDTF">2021-06-16T06:41:20Z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7EF5A0C37C524286A888DB38F37741E7</vt:lpwstr>
  </property>
</Properties>
</file>