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县项目）" sheetId="6" r:id="rId1"/>
  </sheets>
  <externalReferences>
    <externalReference r:id="rId2"/>
  </externalReferences>
  <definedNames>
    <definedName name="_xlnm._FilterDatabase" localSheetId="0" hidden="1">'附件1（县项目）'!$5:$356</definedName>
    <definedName name="_xlnm.Print_Area" localSheetId="0">'附件1（县项目）'!$A$1:$Y$349</definedName>
    <definedName name="_xlnm.Print_Titles" localSheetId="0">'附件1（县项目）'!$4:$5</definedName>
  </definedNames>
  <calcPr calcId="144525"/>
</workbook>
</file>

<file path=xl/sharedStrings.xml><?xml version="1.0" encoding="utf-8"?>
<sst xmlns="http://schemas.openxmlformats.org/spreadsheetml/2006/main" count="1723" uniqueCount="901">
  <si>
    <t>附件1</t>
  </si>
  <si>
    <t>长沙县2022年政府投资项目计划（第一类：财政投资项目）</t>
  </si>
  <si>
    <t>单位：万元</t>
  </si>
  <si>
    <t>序号</t>
  </si>
  <si>
    <t>项目名称</t>
  </si>
  <si>
    <t>建设
性质</t>
  </si>
  <si>
    <t>建设
地点</t>
  </si>
  <si>
    <t>责任单位</t>
  </si>
  <si>
    <t>总建设规模和内容</t>
  </si>
  <si>
    <t>开工时间
(年、月)</t>
  </si>
  <si>
    <t>建设
周期
（年）</t>
  </si>
  <si>
    <t>个数</t>
  </si>
  <si>
    <t>估算总投资</t>
  </si>
  <si>
    <t>总资金来源</t>
  </si>
  <si>
    <t>截至2021年底累计完成投资</t>
  </si>
  <si>
    <t>截至2021年底县财政已到位资金</t>
  </si>
  <si>
    <t>2022年计划投资</t>
  </si>
  <si>
    <t>2022年资金计划</t>
  </si>
  <si>
    <t>2022年资金来源</t>
  </si>
  <si>
    <t>2022年主要建设内容</t>
  </si>
  <si>
    <t>项目建设必要性及依据</t>
  </si>
  <si>
    <t>备  注</t>
  </si>
  <si>
    <t>县级
财政</t>
  </si>
  <si>
    <t>上级
资金</t>
  </si>
  <si>
    <t>其他
融资</t>
  </si>
  <si>
    <t>自筹及其它</t>
  </si>
  <si>
    <t>合  计</t>
  </si>
  <si>
    <t>已竣工项目</t>
  </si>
  <si>
    <t>续建项目</t>
  </si>
  <si>
    <t>新建项目</t>
  </si>
  <si>
    <t>预备项目</t>
  </si>
  <si>
    <t>县委办</t>
  </si>
  <si>
    <t>小  计</t>
  </si>
  <si>
    <t>“精准惠民微建设”三年行动（2019-2020年）</t>
  </si>
  <si>
    <t>已竣工</t>
  </si>
  <si>
    <t>各镇（街）</t>
  </si>
  <si>
    <t>县委办及各镇（街）　</t>
  </si>
  <si>
    <t>包含2019年-2020年子项目197个，主要涉及道路硬化和提质改造、山塘渠道河道整修疏浚、停车场菜市场建设、路灯亮化、人居环境、垃圾站建设、自来水安装等小微项目。</t>
  </si>
  <si>
    <t>2019-2020</t>
  </si>
  <si>
    <t>2019年-2020年已完工项目尾款。</t>
  </si>
  <si>
    <t>“精准惠民微建设”三年行动（2021年）</t>
  </si>
  <si>
    <t>续建</t>
  </si>
  <si>
    <t>包含2021年子项目102个，主要涉及道路硬化拓宽、渠道水库疏浚整修、路灯亮化、安全饮水、人居环境改造、交通隐患整治等小微项目。</t>
  </si>
  <si>
    <t>2021-2022</t>
  </si>
  <si>
    <t>2021年度项目续建款。</t>
  </si>
  <si>
    <t>根据《关于精准惠民微建设三年行动实施方案（2020-2022年）的通知》（长县办发〔2020〕4号）文件，大力解决服务群众“最后一米”问题，努力让人民经济更富有、生活更富裕、内心更富足。</t>
  </si>
  <si>
    <t>县人武部</t>
  </si>
  <si>
    <t>春华镇县人武部民兵训练基地提质改造打捆项目</t>
  </si>
  <si>
    <t>春华镇</t>
  </si>
  <si>
    <t>县人武部、春华镇</t>
  </si>
  <si>
    <t>包含4个子项目：1.县人武部民兵训练基地教学区提质改造，预计总投资81万元；2.县人武部民兵训练基地训练区建设，预计总投资73万元；3.县人武部民兵训练基地国防教育主题公园项目，预计总投资95万元；4.设施设备采购51万元。</t>
  </si>
  <si>
    <t>已竣工，支付工程款。</t>
  </si>
  <si>
    <t>县政府常务会议纪要第92期第九项：原则同意《长沙县民兵训练基地暨春华山国防教育基地提质改造方案（送审稿）》，并由春华镇作为项目业主，提质改造经费控制在300万元以内，由县财政局支持解决，立项、招标采购工作由发改局予以支持。</t>
  </si>
  <si>
    <t>县法院</t>
  </si>
  <si>
    <t>小计</t>
  </si>
  <si>
    <t>长沙县人民法院新审判庭、路口法庭建设项目</t>
  </si>
  <si>
    <t>星沙街道、路口镇</t>
  </si>
  <si>
    <t>县法院　</t>
  </si>
  <si>
    <t>1.新审判庭建设项目位于东六路与棠坡路交汇处，总建筑面积20269.23平方米。主要建设内容包括一栋5层高审判法庭主楼、门卫室以及配套的绿化、室外道路、围墙、大门等。2.路口法庭建设项目位于路口镇锦绣西路南侧，面积约1080平方米。</t>
  </si>
  <si>
    <t>2014-2021</t>
  </si>
  <si>
    <t>支付工程尾款。</t>
  </si>
  <si>
    <t>1.主体质保金202.6万元未付；主体设计费11.48万元未付；主体强电项目77万元未付。2.2020年安排财政资金420万元未付，财政收回213万元；2021年支付297万元。</t>
  </si>
  <si>
    <t>县检察院</t>
  </si>
  <si>
    <t>长沙县人民检察院办案用房和专业技术用房</t>
  </si>
  <si>
    <t>星沙街道</t>
  </si>
  <si>
    <t>项目位于星沙街道望仙路37号，总建筑面积8208平方米，其中新建办案用房和专业技术用房4099平方米；地下车库4109平方米。建设内容含土建、装饰装修、设备器具购置及安装、给排水、强弱电、消防、暖通及相关室外配套工程。</t>
  </si>
  <si>
    <t>2019-2021</t>
  </si>
  <si>
    <t>1.办案用房和专业技术用房严重不足；2.办案用房和专业技术用、综合楼为危房。关于印发《湖南省政治治基础设施建设十三五规划方案》的通知（湘发改投资〔2016〕708号）</t>
  </si>
  <si>
    <t>2019年支付206.64万元，2020年支付2470.22万元，2021年支付230.83万元。部分工程结算资料已送审，上级资金400万元未达到支付条件；2021年安排县财政资金600万元，有369.17万元未能支付，被收回。</t>
  </si>
  <si>
    <t>县发改局</t>
  </si>
  <si>
    <t>现代化智慧电网建设配套路由项目、老旧小区供电设施“专改公”项目（2020-2021年）</t>
  </si>
  <si>
    <t>长沙县</t>
  </si>
  <si>
    <t>县发改局、临空集聚区、湘龙街道、星沙街道、安沙镇、北山镇、泉塘街道</t>
  </si>
  <si>
    <t>1.现代化智慧电网建设配套路由项目：建设科大变华夏路电力埋管、思源变出站电力埋管、松雅东出站电力埋管、特立路电缆埋管（东七路-东八路）、松雅东变配套、毛塘变纬三路电力埋管（万家丽路-变电站站址），北山变塔基沉降整治。2.老旧小区供电设施“专改公”项目：2020年仁和苑、紫东苑、鹏基诺亚山林和创业乐园4个小区；2021年东城名苑、圣力华苑、开元社区教师公寓、幸福里4个小区，共计8个小区的供电设施“专改公”。</t>
  </si>
  <si>
    <t>2020-2021</t>
  </si>
  <si>
    <t>1.科大变华夏路电力埋管（变电站站址-万家丽路）项目按合同要求支付30%施工费、50%设计费、50%监理费。其他项目支付项目尾款。2.2021年已完工4个小区的尾款支付，以及支付2020年仁和苑、紫东苑、鹏基诺亚山林和创业乐园4个小区的结算尾款。</t>
  </si>
  <si>
    <t>长电建办发〔2020〕2号、〔2020〕3号责任事项清单要求。</t>
  </si>
  <si>
    <t>现代化智慧电网建设配套路由项目（2022年）</t>
  </si>
  <si>
    <t>新建</t>
  </si>
  <si>
    <t>县发改局、星沙街道</t>
  </si>
  <si>
    <t>东升路电力埋管（三一路-金茂路），蝴蝶谷变配套，长度700米，10千伏电力埋管12孔；毛塘变10千伏电力埋管（万家丽路-变电站站址），10千伏埋管24孔。</t>
  </si>
  <si>
    <t>完成路由交付。</t>
  </si>
  <si>
    <t>长电建办发〔2021〕3号责任事项清单要求。</t>
  </si>
  <si>
    <t>老旧小区供电设施“专改公”项目（2022年）</t>
  </si>
  <si>
    <t>星沙街道、湘龙街道</t>
  </si>
  <si>
    <t>县发改局、星沙街道、湘龙街道</t>
  </si>
  <si>
    <t>计划完成荣鑫家园、楚天家园、晶华美地、楚天馨苑、红树湾、美林水郡5个小区共4796户改造。</t>
  </si>
  <si>
    <t>2022-2023</t>
  </si>
  <si>
    <t>县电建办关于印发《长沙县已建住宅小区供电设施“专改公”工作实施方案（试行）》的通知（长县电建办发〔2019〕2号）</t>
  </si>
  <si>
    <t>县级粮食路口储备库（二期）、检测中心用房维修改造项目</t>
  </si>
  <si>
    <t>路口镇、天华路</t>
  </si>
  <si>
    <t>县发改局粮储中心</t>
  </si>
  <si>
    <t>1.县级粮食路口储备库（二期）：规划用地面积15亩，建设浅圆仓3栋，仓容1.72万吨，以及提升塔、收储设备等配套设施；2.检测中心用房维修改造：粮油检测配套大楼等翻修、院内绿化整理、食堂维修装饰、车库及配电用房翻修等。</t>
  </si>
  <si>
    <t>完成检测中心用房维修改造，县级粮食路口储备库（二期）主体工程建设基本完工。</t>
  </si>
  <si>
    <t>2021年12月22日县政府常务会审议通过：原则同意新建长沙县县级粮食储备库（二期）及配套检测用房等维修改造工程，由粮储中心作为建设主体。</t>
  </si>
  <si>
    <t>县教育局</t>
  </si>
  <si>
    <t>全县中小学校、幼儿园建设项目尾款</t>
  </si>
  <si>
    <t>全县中小学校、幼儿园已竣工项目尾款及土地款统筹经费。</t>
  </si>
  <si>
    <t>2016-2021</t>
  </si>
  <si>
    <t>按合同支付历年工程款。</t>
  </si>
  <si>
    <t>洋湖中学建设项目</t>
  </si>
  <si>
    <t>长龙街道</t>
  </si>
  <si>
    <t>县教育局、县重点建设项目事务中心</t>
  </si>
  <si>
    <t>项目位于东十线以东、望仙路以南。办学规模60个班，建筑面积69984平方米。</t>
  </si>
  <si>
    <t>2017-2022</t>
  </si>
  <si>
    <t>完成项目建设。</t>
  </si>
  <si>
    <t>二标预计2月份完工。</t>
  </si>
  <si>
    <t>星沙街道阳高小学建设项目</t>
  </si>
  <si>
    <t>整体新建，项目位于东九线以东、凉塘路以南，办学规模36个班，建筑面积22000平方米。</t>
  </si>
  <si>
    <t>2020-2022</t>
  </si>
  <si>
    <t>2021年到位一般债758万元。</t>
  </si>
  <si>
    <t>开慧镇板仓中学（开慧中学）建设项目</t>
  </si>
  <si>
    <t>开慧镇</t>
  </si>
  <si>
    <t>整体新建，项目位于开慧镇葛家山社区，办学规模18+6（预备）个班，建筑面积23000平方米，其中一期建18个班。</t>
  </si>
  <si>
    <t>校舍建设完工，付款至65%。</t>
  </si>
  <si>
    <t>2021年到位一般债4549万元。</t>
  </si>
  <si>
    <t>春华镇大鱼小学教学楼改扩建</t>
  </si>
  <si>
    <t>新建教学楼及附属工程和设施设备添置等。</t>
  </si>
  <si>
    <t>全部完工，工程款付至50%，加采购费用。</t>
  </si>
  <si>
    <t>㮾梨街道梨江中学改扩建工程</t>
  </si>
  <si>
    <t>㮾梨街道</t>
  </si>
  <si>
    <t>教学楼新建、田径运动场改造、专变安装、校园道路铺设油砂等。</t>
  </si>
  <si>
    <t>㮾梨街道大元中心小学建设</t>
  </si>
  <si>
    <t>整体新建，项目位于东四线以东、大元路以南，办学规模36+6（预备）个班，建筑面积19988平方米。</t>
  </si>
  <si>
    <t>2021年到位一般债978万元。</t>
  </si>
  <si>
    <t>泉塘第二小学教学综合楼改扩建项目</t>
  </si>
  <si>
    <t>泉塘街道</t>
  </si>
  <si>
    <t>新建5号栋教学楼综合楼，用地面积7825平方米，建筑面积5201平方米。</t>
  </si>
  <si>
    <t>已到位县财政资金1450万元中包含2021年安排一般债券资金819万元。</t>
  </si>
  <si>
    <t>星沙街道松雅湖二小教学综合楼改扩建</t>
  </si>
  <si>
    <t>扩建1栋教学综合楼约7000平方米、20个班，完善附属设施及设施设备采购等。</t>
  </si>
  <si>
    <t>已到位县财政资金2000万元中包含2021年安排一般债券资金824万元。</t>
  </si>
  <si>
    <t>县实验中学改扩建项目</t>
  </si>
  <si>
    <t>县实验中学</t>
  </si>
  <si>
    <t>新建2栋教学楼（含地下室），总建筑面积5095.19平方米。</t>
  </si>
  <si>
    <t>完成主体工程建设。</t>
  </si>
  <si>
    <t>已取得可研批复，预计2022年2月份开标。</t>
  </si>
  <si>
    <t>龙峰小学建设项目</t>
  </si>
  <si>
    <t>黄兴会展区</t>
  </si>
  <si>
    <t>黄兴会展经济区管委会</t>
  </si>
  <si>
    <t>位于黄兴会展区大众村，整体新建，用地面积40015平方米，其中建筑面积为180004平方米，办学规模24个班，新建教学楼、综合楼、风雨操场、田径场、门卫室等。</t>
  </si>
  <si>
    <t>区县共建项目，2021年12月16日《县长办公会议纪要》（〔2021〕2号）中明确“建设用地由经开区负责解决，建设资金投入比例按县区7:3比例分摊（黄兴镇龙峰小学和㮾梨街道大元中心小学作为历史遗留问题，按县区5:5比例分摊），师资和设施设备由长沙县负责。</t>
  </si>
  <si>
    <t>全县中小学幼儿园改扩建、提质改造打捆项目</t>
  </si>
  <si>
    <t>各相关县属学校、镇（街）</t>
  </si>
  <si>
    <t>全县中小学幼儿园改扩建、提质改造500万元以下打捆项目。</t>
  </si>
  <si>
    <t>基本完工。</t>
  </si>
  <si>
    <t>全县中小学校幼儿园进一步改善办学条件。</t>
  </si>
  <si>
    <t>泉塘街道泉塘四小（规划泉塘三小）建设项目</t>
  </si>
  <si>
    <t>县教育局、经开区项目公司</t>
  </si>
  <si>
    <t>整体新建，位于泉塘街道东四线以西、远大路以北，办学规模36个班，建筑面积20000平方米。</t>
  </si>
  <si>
    <t>2022-2024</t>
  </si>
  <si>
    <t>完成土方外运及基础施工等。</t>
  </si>
  <si>
    <t>区县共建项目，2021年12月16日《县长办公会议纪要》（〔2021〕2号）中明确“建设用地由经开区负责解决，建设资金投入比例按县区7:3比例分摊，师资和设施设备由长沙县负责。</t>
  </si>
  <si>
    <t>县三中教师周转房改扩建项目</t>
  </si>
  <si>
    <t>县三中</t>
  </si>
  <si>
    <t>新建教师周转房42套、附属工程及设施设备等。</t>
  </si>
  <si>
    <t>教工宿舍主体完工。</t>
  </si>
  <si>
    <t>列入学校建设三年行动计划，解决教师周转用房困难。</t>
  </si>
  <si>
    <t>2021年预备项目，2021年8月取得可研批复（长县发改投〔2021〕372号）。</t>
  </si>
  <si>
    <t>安沙镇杨梓中学学生宿舍改扩建</t>
  </si>
  <si>
    <t>安沙镇</t>
  </si>
  <si>
    <t>新建学生宿舍（二期，和已建女生公寓一致），含设施设备采购。</t>
  </si>
  <si>
    <t>学生宿舍主体完工。</t>
  </si>
  <si>
    <t>列入学校建设三年行动计划，解决农村初中学生住宿问题。</t>
  </si>
  <si>
    <t>2021年预备项目，2021年10月取得可研批复（长县发改投〔2021〕393号）。</t>
  </si>
  <si>
    <t>县九中改扩建项目</t>
  </si>
  <si>
    <t>县九中</t>
  </si>
  <si>
    <t>新建艺体馆及附属设施提质改造。</t>
  </si>
  <si>
    <t>艺体楼主体完工。</t>
  </si>
  <si>
    <t>列入学校建设三年行动计划，农村高中提质扩建。</t>
  </si>
  <si>
    <t>2021年预备项目，2021年12月取得可研批复（长县发改投〔2021〕537号）</t>
  </si>
  <si>
    <t>星沙中学改扩建</t>
  </si>
  <si>
    <t>星沙中学</t>
  </si>
  <si>
    <t>由星城发展集团负责拆除原教工宿舍并新建教学楼，县教育局负责设施设备采购等。</t>
  </si>
  <si>
    <t>前期费用及设施设备添置等。</t>
  </si>
  <si>
    <t>封刀岭地下交通枢纽工程分部工程，2021年11月取得立项批复（长县发改投〔2021〕629号）。</t>
  </si>
  <si>
    <t>该项目工程由星城发展集团负责，县教育局负责采购部分。</t>
  </si>
  <si>
    <t>南雅星沙实验学校</t>
  </si>
  <si>
    <t>长龙中心学校</t>
  </si>
  <si>
    <t>楼盘配套新建移交学校设施设备采购及校园文化布置等。</t>
  </si>
  <si>
    <t>设施设备等采购。</t>
  </si>
  <si>
    <t>楼盘配建，教育局负责设备采购。</t>
  </si>
  <si>
    <t>湘龙街道湘龙二小</t>
  </si>
  <si>
    <t>湘龙街道</t>
  </si>
  <si>
    <t>湘龙中心学校</t>
  </si>
  <si>
    <t>基本完工，实现秋季开学。</t>
  </si>
  <si>
    <t>2020年1月取得可研批复（长县发改投〔2020〕108号）。</t>
  </si>
  <si>
    <t>长沙雅礼田汉实验学校</t>
  </si>
  <si>
    <t>果园镇</t>
  </si>
  <si>
    <t>果园镇中心学校</t>
  </si>
  <si>
    <t>确保配套移交学校顺利开学。</t>
  </si>
  <si>
    <t>全县学校应急改造项目</t>
  </si>
  <si>
    <t>全县中小学幼儿园日常维护、突发应急及增补改造项目。</t>
  </si>
  <si>
    <t>全县中小学幼儿园日常维护、突发应急及增补改造等。</t>
  </si>
  <si>
    <t>星沙学校（长沙卫生职院星沙校区）改扩建项目</t>
  </si>
  <si>
    <t>新建校舍约6000平方米，原教学用房提质改造及附属工程，设施设备采购等。</t>
  </si>
  <si>
    <t>完成小学部教学楼及食堂、管网、道路、围墙、校园环境等改造。</t>
  </si>
  <si>
    <t>〔2021〕46号市长办公会议纪要：原则同意将长沙卫生职业学院老校区的资产有偿转让给长沙县人民政府兴办义务教育学校。</t>
  </si>
  <si>
    <t>长沙县职业中专（路口校区）提质改造</t>
  </si>
  <si>
    <t>预备</t>
  </si>
  <si>
    <t>路口镇</t>
  </si>
  <si>
    <t>县职业中专</t>
  </si>
  <si>
    <t>学生宿舍浴室建设、厕所改造、校舍维修及环境提质等。</t>
  </si>
  <si>
    <t>完成前期手续，启动建设。</t>
  </si>
  <si>
    <t>学校宿舍及教学楼为C级危房，急需修缮，改善办学条件。</t>
  </si>
  <si>
    <t>泉塘街道丁家小学扩建项目</t>
  </si>
  <si>
    <t>丁家小学</t>
  </si>
  <si>
    <t>新建教学楼，并对原办公楼、食堂、操场、围墙、校门等提质改造。</t>
  </si>
  <si>
    <t>2023-2024</t>
  </si>
  <si>
    <t>开展前期工作。</t>
  </si>
  <si>
    <t>列入教育三年行动计划，区县共建项目，扩容消除大班额。</t>
  </si>
  <si>
    <t>长沙县博览中学</t>
  </si>
  <si>
    <t>整体新建，位于石塘路与锦绣路交界处，办班规模为60个班，建筑面积40000平方米。</t>
  </si>
  <si>
    <t>列入教育三年行动计划，方便学生就近入学，化解城区大班额。</t>
  </si>
  <si>
    <t>泉塘街道天达小学建设项目</t>
  </si>
  <si>
    <t>整体新建，位于泉塘街道板仓路以西、盼盼路以北，办学规模48个班，建筑面积24000平方米。</t>
  </si>
  <si>
    <t>列入教育三年行动计划，区县共建项目，解决城区入学难问题。</t>
  </si>
  <si>
    <t>县七中改扩建项目</t>
  </si>
  <si>
    <t>县七中</t>
  </si>
  <si>
    <t>新增用地16915平方米，校舍、道路、环境提质改造及设施设备添置等。</t>
  </si>
  <si>
    <t>列入教育三年行动计划。</t>
  </si>
  <si>
    <t>江背镇中心幼儿园建设项目</t>
  </si>
  <si>
    <t>江背镇</t>
  </si>
  <si>
    <t>整体新建中心幼儿园，位于江背社区。</t>
  </si>
  <si>
    <t>列入学校建设三年行动计划，原中心幼儿园从中心小学外迁，消除安全隐患，2021年预备项目。2020年5月取得立项批复（长县发改投〔2020〕23号）</t>
  </si>
  <si>
    <t>2021年12月16日《县长办公会议纪要》（〔2021〕2号）中明确“加快㮾梨街道花园中学建设项目部分用地调规拆迁以及江背镇中心幼儿园建设项目的用地报批工作”。</t>
  </si>
  <si>
    <t>㮾梨街道花园中学建设项目</t>
  </si>
  <si>
    <t>整体新建，位于佳园路以东、新城路以北，办学规模36个班，建筑面积30000平方米。</t>
  </si>
  <si>
    <t>进场施工。</t>
  </si>
  <si>
    <t>解决城区入学难问题，2021年预备项目。2021年11月取得立项批复（长县发改投〔2021〕628号）</t>
  </si>
  <si>
    <t>县公安局</t>
  </si>
  <si>
    <t>全县公安系统已竣工项目</t>
  </si>
  <si>
    <t>全县公安系统已竣工项目尾款。</t>
  </si>
  <si>
    <t>2017-2021</t>
  </si>
  <si>
    <t>黄花派出所及临空中队业务用房项目</t>
  </si>
  <si>
    <t>黄花镇</t>
  </si>
  <si>
    <t>项目位于人民路与小康路交汇处，总用地17.39亩，总建筑面积8966平方米，总投资5906.52万元。</t>
  </si>
  <si>
    <t>支付工程进度款至50%及部分采购款。</t>
  </si>
  <si>
    <t>长县发改投〔2021〕105号可研批复。</t>
  </si>
  <si>
    <t>2021年标线补划</t>
  </si>
  <si>
    <t>县域道路</t>
  </si>
  <si>
    <t>10万平方米的标线补划。</t>
  </si>
  <si>
    <t>竣工验收，投入使用，支付工程进度款至80%。</t>
  </si>
  <si>
    <t>应付进度款144万元；2021年调剂资金220万元。</t>
  </si>
  <si>
    <t>2021年安排240万元，220万元用于2020年电子警察采购安装项目。</t>
  </si>
  <si>
    <t>黄兴派出所及交警黄兴中队业务用房项目</t>
  </si>
  <si>
    <t>黄兴镇</t>
  </si>
  <si>
    <t>项目位于黄兴大道与北溪路西南角，总用地面积16.79亩，总建筑面积11040平方米，项目预计总投资7997.65万元。</t>
  </si>
  <si>
    <t>完成划拨用地的手续办理和主体工程,竣工验收并投入使用。</t>
  </si>
  <si>
    <t>县委常委议事协调会议纪要（2021年第11次）、长政法纪要〔2021〕1号和县政府关于黄兴派出所及交警黄兴中队业务用房项目协调推进的会议备忘录：2021年完成可研、初步设计、用地报批和划拨，按程序申报2022年计划。</t>
  </si>
  <si>
    <t>2021年11月取得可研批复（长县发改投〔2021〕523号），项目用地已报省国土资源厅。</t>
  </si>
  <si>
    <t>2022年标线补划</t>
  </si>
  <si>
    <t>8万平方米道路标线补划。</t>
  </si>
  <si>
    <t>对城区及周边道路进行标线补划，面积约8万平方米。</t>
  </si>
  <si>
    <t>《关于公安工作调研的会议纪要》（2016第53号）</t>
  </si>
  <si>
    <t>长沙县犬类留置检疫中心围墙维修加固工程</t>
  </si>
  <si>
    <t>原唐田中队院内，拆除原有190米围墙并外运渣土，开挖基脚、锚杆、格构梁浇筑、新建围墙。</t>
  </si>
  <si>
    <t>完成190米开裂围墙的拆除、开挖基脚、锚杆、格构梁浇筑、新建围墙。</t>
  </si>
  <si>
    <t>湖南中创工程检测有限公司的《长沙县犬类留置检疫中心围墙鉴定报告》及投资估算书。</t>
  </si>
  <si>
    <t>湘龙派出所及交警湘龙中队业务用房项目</t>
  </si>
  <si>
    <t>湘龙派出所</t>
  </si>
  <si>
    <t>拆除原湘龙派出所建筑，新建湘龙派出所及交警湘龙中队业务用房。</t>
  </si>
  <si>
    <t>进行可研论证和方案设计。</t>
  </si>
  <si>
    <t>县委常委议事协调会议纪要（2021年第11次）：原则同意将黄兴派出所和交警中队、湘龙派出所和交警中队、青山铺派出所和交警中队等分批纳入2022-2024年建设计划，按照“分级建设、分步实施、适度超前”的原则，要加快选址、建设进度，推进派出所建设标准化全覆盖，黄兴派出所要按照分局的规模探索“交所合一”。</t>
  </si>
  <si>
    <t>交警大队及车管所业务用房项目</t>
  </si>
  <si>
    <t>待定</t>
  </si>
  <si>
    <t>新建交警大队及车管所业务用房。</t>
  </si>
  <si>
    <t>规划选址和方案设计等前期工作。</t>
  </si>
  <si>
    <t>县委常委议事协调会议纪要（2021年第11次）：原则同意将交警大队和车管所建设纳入2022年建设计划，由相关部门加强对接，2021年底前完成可行性论证、选址等工作。</t>
  </si>
  <si>
    <t>县民政局</t>
  </si>
  <si>
    <t>长沙县干杉敬老院建设项目　</t>
  </si>
  <si>
    <t>黄兴镇万龙村　</t>
  </si>
  <si>
    <t>黄兴会展经济区管委会　</t>
  </si>
  <si>
    <t>新建床位380张，项目总用地面积15516.23平方米（约23.27亩），总建筑面积7192.6平方米，设备机房50平方米，门卫15平方米。暂建设一期100张床位。　</t>
  </si>
  <si>
    <t>完成敬老院项目（一期）主体建设，门卫值班室、水电工程、装饰、室外给排水、绿化等配套工程建设。</t>
  </si>
  <si>
    <t>县政府《关于社会救助体系调研的会议纪要》（长县政纪〔2014〕22号）；可研批复（长县发投〔2018〕122号）。</t>
  </si>
  <si>
    <t>2020年安排400万元用于拆迁，不包含在800万元建设资金中；2021年原安排400万元县财政资金，后获批一般债进行置换。</t>
  </si>
  <si>
    <t>长沙县生活无着人员救助站（未成年人保护中心）</t>
  </si>
  <si>
    <t>县民政局　</t>
  </si>
  <si>
    <t>项目位于安沙镇，107国道东侧，县光荣院南侧，建设面积2129.72平方米，包括综合服务楼、成年人救助站、未成年人救助保护中心、门卫室等主体建筑以及景观绿化、健身场地、围墙、给排水、供电、广场、道路及停车场等相关附属配套设施。</t>
  </si>
  <si>
    <t>完成项目主体建设。</t>
  </si>
  <si>
    <t>县政府常务会议纪要（2019年第53期）：原则同意县救助管理站在原址改扩建，建设投资规模约900万元，其中县级财政安排300万元，县级福彩公益金安排300万元，其余资金向上级争取。</t>
  </si>
  <si>
    <t>2021年12月取得可研批复（长县发改投〔2021〕539号）</t>
  </si>
  <si>
    <t>县自然资源局</t>
  </si>
  <si>
    <t>县自然资源局已竣工打捆项目</t>
  </si>
  <si>
    <t>县自然资源局负责的8个已竣工项目工程款支付。</t>
  </si>
  <si>
    <t>长沙县春华镇春华山村双狮组滑坡地质灾害治理工程</t>
  </si>
  <si>
    <t>位于春华山村双狮组，治理面约3600平方米，工程包括锚杆格构梁、抗滑挡土墙、截排水沟及监测工程。其中挡土墙长约147.1米，排水沟长138.9米，截水沟长238米。</t>
  </si>
  <si>
    <t>完成锚杆格构梁、抗滑挡土墙、截排水沟以及监测工程。</t>
  </si>
  <si>
    <t>春华镇政府《关于申报省级重大地质灾害治理项目的请示》，全部为上级资金，按5:3:2比例付款。</t>
  </si>
  <si>
    <t>县住建局</t>
  </si>
  <si>
    <t>县住建局已竣工打捆项目</t>
  </si>
  <si>
    <t>县住建局牵头负责的12个已竣工项目工程款支付。</t>
  </si>
  <si>
    <t>长沙县旧城棚户（星沙4区凉塘路以北）提质改造　</t>
  </si>
  <si>
    <t>星沙1-6区</t>
  </si>
  <si>
    <t>星沙4区凉塘路以北（77-91栋）共15栋房屋平改坡、外立面、前后街道路、给排水、绿化、亮化等进行提质改造；室外改造工程约2万平方米、建筑立面改造约10万平方米、建筑屋面改造约3.5万平方米。　</t>
  </si>
  <si>
    <t>2021-2022　</t>
  </si>
  <si>
    <t>完成前期手续，基本完成主体工程建设。</t>
  </si>
  <si>
    <t>“关于聚焦高质量、星沙在行动”旧城改造工作调研的会议备忘录（2020年11月2日）</t>
  </si>
  <si>
    <t>“两河七口”截污提质项目（县住建局行业主管部分）</t>
  </si>
  <si>
    <t>各镇（街）、星城发展集团</t>
  </si>
  <si>
    <t>对主要入河排口截污整治、对已建污水处理厂的纳污范围进行延伸、对建成区和工业园区排水管网进行雨污分流改造、对已建农村小型污水处理设施进行修复、对已形成的黑臭水体进行整治、对农村中小型集中居住区新增生活污水处理设施等。</t>
  </si>
  <si>
    <t>2018-2021</t>
  </si>
  <si>
    <t>完成安沙哑河截污治污项目，金井脱甲污水处理厂新建工程进场开工。</t>
  </si>
  <si>
    <t>2018年第37期县政府常务会议纪要，《关于新增两河流域及主要排口截污提质项目和资金的请示》。</t>
  </si>
  <si>
    <t>2021年调减3115万元。</t>
  </si>
  <si>
    <t>长沙县老旧小区改造（一期）项目星沙街道开元路社区23个小区改造工程</t>
  </si>
  <si>
    <t>星沙街道开元路社区</t>
  </si>
  <si>
    <t>县重点建设项目事务中心</t>
  </si>
  <si>
    <t>改造面积约8.346万平方米、栋数37栋、改造户数850户。路面白改黑；下水、地下管网、围墙、外墙、弱电、白改黑、楼道改造屋面防水维修重新粉刷；屋顶防水改造、重铺排水管网、弱电线路规整等。</t>
  </si>
  <si>
    <t>2022-2023　</t>
  </si>
  <si>
    <t>《国务院办公厅关于全面推进城镇老旧小区改造工作的提导意见》（国办发〔2020〕23号）第四条第二点：“市县人民政府对老旧小区改造给予资金支持”。</t>
  </si>
  <si>
    <t>申报专项债项目，已立项，正在报批可研。</t>
  </si>
  <si>
    <t>星沙街道2022年老旧小区改造工程、星沙街道2022年老旧小区改造配套基础设施工程</t>
  </si>
  <si>
    <t>牛角冲社区、开元路社区、凉塘路社区，改造面积约10.679万平方米、栋数42栋、改造户数1131户。路面白改黑；下水、地下管网、围墙、外墙、弱电、白改黑、楼道改造屋面防水维修重新粉刷；屋顶防水改造、重铺排水管网、弱电线路规整等。</t>
  </si>
  <si>
    <t>㮾梨街道长沙县老房产公司宿舍改造工程</t>
  </si>
  <si>
    <t>㮾梨街道陶公庙社区</t>
  </si>
  <si>
    <t>㮾梨街道　</t>
  </si>
  <si>
    <t>改造面积约0.32万平方米，改造栋数3栋、改造户数45户。路面白改黑；下水、地下管网、围墙、外墙、弱电、白改黑、楼道改造屋面防水维修重新粉刷；屋顶防水改造、重铺排水管网、弱电线路规整及配套设施等。</t>
  </si>
  <si>
    <t>湘龙街道长沙煤矿安全技术培训中心家属楼1-3栋、工程嘉苑改造工程</t>
  </si>
  <si>
    <t>湘龙街道湘滨社区、长湖社区</t>
  </si>
  <si>
    <t>改造面积约1.83万平方米，改造栋数8栋、改造户数246户。外墙修复翻新、照明设施、雨、污排水设施、线路整治、杆线修整、与小区直接相关的城市基础设施、建筑防水、楼道修缮、化粪设施、油烟净化、空调排水、屋顶整饰、景观整治、健身设施、宣传设施、晾晒设施。</t>
  </si>
  <si>
    <t>泉塘街道2022年老旧小区改造项目（5个小区）</t>
  </si>
  <si>
    <t>泉塘街道星悦、丁家岭、泉盛、长桥社区</t>
  </si>
  <si>
    <t>泉塘街道长沙县第一中学、泉塘粮运车队宿舍、湖南司法警官职业学院教工宿舍、星沙粮食和物资储备局湖南局五七九处、3614小区21-22栋改造工程。总改造面积约2.4万平方米、栋数11栋、改造户数282户。改造内容：照明、安防、应急、供排水设施以及雨污分流、线路整治、杆线修整等。</t>
  </si>
  <si>
    <t>江背镇机械制造特色小镇污水支管网建设工程</t>
  </si>
  <si>
    <t>县住建局、江背镇</t>
  </si>
  <si>
    <t>收集机械制造特色小镇工业企业污水至现有污水管道，并输送至污水处理厂处理。</t>
  </si>
  <si>
    <t>前期决策（立项）、可研、设计、招投标、启动建设。</t>
  </si>
  <si>
    <t>浏阳河流域审计调查报告涉及有关问题整改。</t>
  </si>
  <si>
    <t>江背工业园污水处理厂配套污水支管网建设工程（三期）</t>
  </si>
  <si>
    <t>完善福田村、阳雀新村、梅花社区等部分区域厂矿企业以及集镇、集中居住区等污水支管网建设，并输送至江背工业园污水处理厂处理。</t>
  </si>
  <si>
    <t>黄兴镇蓝田临时污水管网建设项目</t>
  </si>
  <si>
    <t>县住建局、黄兴镇</t>
  </si>
  <si>
    <t>新建污水管网长约3240米，其中DN500HDPE管长300米，DN400HDPE管长240米，新建污水检查井57座，沉泥井412座。</t>
  </si>
  <si>
    <t>完成主管网建设。</t>
  </si>
  <si>
    <t>2020年12月黄兴镇《关于启动蓝田临时污水管网建设项目的请示》，领导批示：请县发改局根据实际情况，依规定列入2021年计划；EPC项目必须依规确定。</t>
  </si>
  <si>
    <t>已取得立项(长县发改投〔2021〕71号)、可研(长县发改投〔2021〕364号)、概算（长县发改投〔2021〕382号）批复。</t>
  </si>
  <si>
    <t>春华集镇污水管网及附属设施建设项目</t>
  </si>
  <si>
    <t>春华集镇</t>
  </si>
  <si>
    <t>县住建局、春华镇</t>
  </si>
  <si>
    <t>新建DN400污水主管网长度2.5千米、新建DN300污水主管网长度1千米以及其他附属设施工程。</t>
  </si>
  <si>
    <t>2021年10月11日《关于春华镇乡村振兴工作调研的会议纪要》 （长县政纪〔2021〕39号）：原则同意将春华集镇污水管网和污水处理提质改造工程纳入县住建局乡镇污水处理站提质扩容改造和管网建设计划，由星城发展集团尽快完成施工设计，并启动实施。</t>
  </si>
  <si>
    <t>县交通局</t>
  </si>
  <si>
    <t>全县交通系统已竣工项目打捆</t>
  </si>
  <si>
    <t>县交通局牵头负责的53个已竣工项目工程款支付。</t>
  </si>
  <si>
    <t>2021年农村公路建设省、市级配套项目（专用）及农村公路建设县计划</t>
  </si>
  <si>
    <t>长沙县　</t>
  </si>
  <si>
    <t>省计划旅游路、资源路、产业路建设（35公里）和新村与撤并村间便捷连通路（约15公里）及其他省计划；市计划农村公路硬化、提质改造、“四好农村公路”164.8公里、市级危桥改造计划约1500平方米、市安保约120公里。</t>
  </si>
  <si>
    <t>完成省计划农村公路旅游路、资源路、产业路建设（35公里），连通路15公里及其他省计划。完成市级农村公路提质改造、连通工程164.8公里、市级危桥改造计划约1500平方米、市安保约120公里。</t>
  </si>
  <si>
    <t>1.省计划旅游路、资源路、产业路省补标准暂定平均为23万元/公里，建设成本75万元/公里，自筹5万元/公里，县配套47万元/公里；连通路省补暂定约18万元/公里，自筹5万元/公里，县级配套19万元/公里。其中旅游路、资源路、产业路35公里列入为省政府真抓实干考核项目、省市民生实事考核项目。 2.市计划补助标准提高，建设项目从15万元/公里提高到20万元/公里，安保项目保持5万元/公里，市危桥改造2000元/平方米。上述项目资金按分两年安排。</t>
  </si>
  <si>
    <t>2021年调减300万元，还有57.9492万元被财政收回。</t>
  </si>
  <si>
    <t>2021年农村公路养护</t>
  </si>
  <si>
    <t>全县乡村公路日常养护及小修保养、大中修、水毁恢复及其他相关费用。</t>
  </si>
  <si>
    <t>完成5465.758千米农村公路养护，支付日常养护费用。</t>
  </si>
  <si>
    <t>根据《湖南省深化农村公路管理养护体制改革实施方案》（湘政办法〔2020〕29号）文件要求，提高农村公路日常养护补助标准，按照乡道5000元/公里，村道3000元/公里，予以日常养护资金补助，分两年安排预算。</t>
  </si>
  <si>
    <t>2021年调减700万元。</t>
  </si>
  <si>
    <t>2021农村公路生态路</t>
  </si>
  <si>
    <t>修建农村生态公路52公里，补助标准5.7万元/千米。</t>
  </si>
  <si>
    <t>完成52公里生态路，补助资金全部到位。</t>
  </si>
  <si>
    <t>相对于轻型交通量的通组入户的砂石泥土路面，由于资金有限，铺筑碎石路面方便居民出行。</t>
  </si>
  <si>
    <t>2021年调减150万元，被财政收回114.1242万元。</t>
  </si>
  <si>
    <t>2021农村公路危桥改造</t>
  </si>
  <si>
    <t>改造农村公路上危桥，消除桥梁重大安全隐患，保证车辆和行人、桥梁安全，改造桥梁面积455平方米，补助标准5500元/平方米。</t>
  </si>
  <si>
    <t>改造桥梁面积455平方，分两年安排预算。</t>
  </si>
  <si>
    <t>我县农村公路上部分桥梁通过检测、评定需要进行改造或者新建。</t>
  </si>
  <si>
    <t>2021年安排资金75万元被全部收回。</t>
  </si>
  <si>
    <t>黄兴镇双新桥重建</t>
  </si>
  <si>
    <t>对双新桥拆除重建。</t>
  </si>
  <si>
    <t>完成建设，支付进度款50%。</t>
  </si>
  <si>
    <t>由于黄兴镇双新桥出现一侧护栏垮塌，经请示县政府同意（县政府批示《关于申请黄兴镇双新桥重建工程纳入2021年政府投资建设项目计划的请示》），拟对双新桥进行拆除重建，目前已完成设计工作。</t>
  </si>
  <si>
    <t>开慧中学道路建设</t>
  </si>
  <si>
    <t>拟建设校区周边道路2条，分别为开慧中学主路：计划里程0.684公里，采用四级公路技术标准，路基宽9米，路面宽8米，路面为沥青砼，投资估算988.59万元；改移道路：计划里程0.36公里，采用四级公路技术标准，路基宽6米，路面宽5米，路面为水泥砼，投资估算141.1万元。</t>
  </si>
  <si>
    <t>为支持开慧中学于2021年9月前完成建设并投入使用。根据开慧中学建设项目周边道路规划及整体设计方案，拟建设校区周边道路2条。</t>
  </si>
  <si>
    <t>2021年11月底开工。</t>
  </si>
  <si>
    <t>果园镇花果虾示范园至田汉文化园连接线拓宽提质改造项目</t>
  </si>
  <si>
    <t>全长1公里，拟建设标准为路基5.5米宽，路面4.5米宽，路面采用沥青混凝土路面，主要工程量为砌筑挡墙、水沟、涵洞、路基、路面等。</t>
  </si>
  <si>
    <t>2021年因阻工未动，安排资金110万元全部调减，目前已完成50%。</t>
  </si>
  <si>
    <t>长沙县2021年桥梁维修加固工程（原名称水渡河大桥等11座桥梁维修加固工程）</t>
  </si>
  <si>
    <t>根据2019-2020年两批次桥梁检查报告，建议对道渡桥、南门桥等10座桥梁进行修补、加固、护栏更换等处理，消除桥梁安全隐患；拆除重建金井二桥。</t>
  </si>
  <si>
    <t>2019年第二批桥梁检测时存在不同程度梁底渗水、局部桥台开裂等病害，建议维修加固。</t>
  </si>
  <si>
    <t>2021年调减460万元。</t>
  </si>
  <si>
    <t>X053茶培线高桥镇范林段提质改造工程</t>
  </si>
  <si>
    <t>高桥镇</t>
  </si>
  <si>
    <t>项目起于高桥镇牛皮岭，终点白鹭湖，起讫桩号K0+000-K5+300，全长5.3千米，路面宽度5.5米，按四级公路改造。</t>
  </si>
  <si>
    <t>高桥镇2019年向县政府请示，2020年列入预备项目。工可已批复（长县发改投〔2020〕620号）</t>
  </si>
  <si>
    <t>2021年申请到1170万元一般债券，置换县级财政资金。</t>
  </si>
  <si>
    <t>X031金五线（K9+700-K16+289）路面提质改造工程</t>
  </si>
  <si>
    <t>项目起于长安村与X034(秋江线)相交，终点与X035泉沿线相交，起讫桩号K9+700-K16+289，总长6.589千米，路面宽度6-7米，按四级公路改造。</t>
  </si>
  <si>
    <t>2019-2022</t>
  </si>
  <si>
    <t>长县发改投〔2019〕583号可研批复。</t>
  </si>
  <si>
    <t>2020年该项目与江杉高速建设相冲突，县政府批示推迟一年建设。</t>
  </si>
  <si>
    <t>2021-2022年公路养护工程</t>
  </si>
  <si>
    <t>1.包括日常保洁、路网技术状况检测及评价、桥梁经常性检查和特殊检查、站场维修维护等；养护工程，含路基、路面、桥涵（含止水带、伸缩缝、刷漆、信息公示牌等）、安保设施等常见病害及应急处理等。2.养护范围：一是县管公路养护，包括2020年新增黄江公路及支线15.62公里，2019年接养S319两段和S323共计20.436公里，2018年接养黄兴大道北延线等四条干线公路60.9公里及拔薯线等18条县管县道278.366公里,合计375.322公里；二是G107等9条国省干线及23条市管县道等15条线路，合计313.998公里。</t>
  </si>
  <si>
    <t>完成年度计划任务，支付进度款。</t>
  </si>
  <si>
    <t>每年市管公路养护资金1227万元（上级资金）、县管公路养护资金1437万元（县级财政）。其中县道按3万元/公里/年（道路等级是三四级）；干线公路按6.2万元/公里/年（道路等级是一二级）；市级养护资金（4.1万元/公里/年）。县政府批示，将市管和县管公路养护项目两年打捆招标。</t>
  </si>
  <si>
    <t>2021年度灾毁恢复项目</t>
  </si>
  <si>
    <t>2021年灾毁恢复项目，包括S508线K18+000-K18+500灾毁修复工程、S319线K31+400-K33+000灾毁修复工程、X027线K6+370-K6+420水毁修复工程、X047瞿麻线K0+095处水毁修复工程、X055金棉线K1+700水毁处治工程。</t>
  </si>
  <si>
    <t>2021年度顽瘴痼疾整治项目</t>
  </si>
  <si>
    <t>对2021年顽瘴痼疾隐患整治，包括金阳大道东塘平交路口安全隐患整治工程、长沙县国省道与农村公路平交路口“五小工程”、长沙县国省道穿集镇路段安全隐患整治工程、S206及G319春华辖区路段安全隐患整治工程、青山铺镇交叉路口安全隐患整治工程、黄兴大道-瓦屋路口隐患整治工程一期、X013线弯道整治工程。</t>
  </si>
  <si>
    <t>长沙县X051、X041、X028线公路净空不足改造工程</t>
  </si>
  <si>
    <t>对X051线、X041线、X028线公路净空不足路段进行改造。</t>
  </si>
  <si>
    <t>2022年农村公路建设省、市级配套项目（专用）及农村公路建设县计划</t>
  </si>
  <si>
    <t>省计划旅游路、资源路、产业路建设（50公里）和新村与撤并村间便捷连通路（约15公里）及其他省计划。市计划农村公路硬化、提质改造、“四好农村公路”164.8公里、市级危桥改造计划约1500平方米、市安保约120公里。</t>
  </si>
  <si>
    <t>完成总体工程70%，支付资金30%。</t>
  </si>
  <si>
    <t>1.省计划旅游路、资源路、产业路省补标准暂定平均为23万元/公里，建设成本75万元/公里，自筹5万元/公里，县配套47万元/公里；连通路省补暂定约18万元/公里，自筹5万元/公里，县级配套19万元/公里。其中旅游路、资源路、产业路列为省政府真抓实干考核项目、省市民生实事考核项目。2.市计划补助标准提高，建设项目从15万元/公里提高到20万元/公里，安保项目保持5万元/公里，市危桥改造2000元/平方米。</t>
  </si>
  <si>
    <t>项目资金按3:7分两年安排。</t>
  </si>
  <si>
    <t>2022年农村公路养护</t>
  </si>
  <si>
    <t>完成5465.758千米农村公路养护，支付日常养护费用及其他相关费用，分两年安排预算。</t>
  </si>
  <si>
    <t>根据《湖南省深化农村公路管理养护体制改革实施方案》（湘政办法〔2020〕29号）文件要求，提高农村公路日常养护补助标准，按照乡道5000元/公里，村道3000元/公里，予以日常养护资金补助，分两年3:7安排预算。</t>
  </si>
  <si>
    <t>补助资金省级682万元，市级491万元，2022年提高标准，省市各增补258万元，市重点户预计130万元。省资金当年全部到位，市资金分两年5:5安排。</t>
  </si>
  <si>
    <t>2022农村公路危桥改造（涉农）</t>
  </si>
  <si>
    <t>改造农村公路上危桥，消除桥梁重大安全隐患，保证车辆和行人、桥梁安全，改造桥梁面积625平方米，补助标准5500元/平方米。</t>
  </si>
  <si>
    <t>改造桥梁面积625平方，分两年安排预算。</t>
  </si>
  <si>
    <t>我县农村公路数据库内桥梁261座4808米，通过桥梁检测，有625平方米需要改建，补助标准由4000元/平方米提高到5500元/平方米。</t>
  </si>
  <si>
    <t>补助资金，分两年安排，根据往年支付情况，2022年暂不安排资金。</t>
  </si>
  <si>
    <t>2022年度县管道路中修换板、市管县道中修以及县道预防性养护工程</t>
  </si>
  <si>
    <t>2022年市管公路中修换板处治工程，约4000平方米；县管道路中修工程，约6000平方米；县管公路预防性养护。</t>
  </si>
  <si>
    <t>支付进度款50%。</t>
  </si>
  <si>
    <t>1.市管道路补助180元/平方米，4000平方米补助72万元；县级配套280元/平方米，4000平方米配套112万元。2.县管道路补助460元/平方米，6000平方米补助276万元。3.预防性养护资金。</t>
  </si>
  <si>
    <t>2021年第二批普通国省道大中修工程</t>
  </si>
  <si>
    <t>对S531、S103总长约7.135公里路基路面进行中修处治。</t>
  </si>
  <si>
    <t>根据省计划文件（湘交函〔2021〕568号），已拟定县计划向县政府报告。2022年全部使用上级资金。</t>
  </si>
  <si>
    <t>根据省交通厅关于《湖南省普通国省道建设管理办法》的通知（湘交基建〔2018〕120号）：列入省普通国省道建设规划的建设项目视同已审批项目建议书，不涉及新增用地的公路路面改善项目视同省已批准工程可行性研究报告。</t>
  </si>
  <si>
    <t>X146福临段提质改造工程</t>
  </si>
  <si>
    <t>X146福临段、开慧段、金井段提质改造。</t>
  </si>
  <si>
    <t>完成建设，资金需求按45%预计。</t>
  </si>
  <si>
    <t>已取得可研批复（长县发改投〔2021〕400号）。</t>
  </si>
  <si>
    <t>12月关于民生项目的会议定为重点民生项目。</t>
  </si>
  <si>
    <t>S324北山段路面改善工程</t>
  </si>
  <si>
    <t>北山镇</t>
  </si>
  <si>
    <t>对S324北山段约5公里路况检测次差段（洪蒿线）进行路面改善。</t>
  </si>
  <si>
    <t>2020年路况评定次差段，2020年预备项目。已取得可研批复（长县发改投〔2021〕527号）</t>
  </si>
  <si>
    <t>宋水公路果园镇至春华镇水波坳段提质改造工程</t>
  </si>
  <si>
    <t>果园镇、春华镇</t>
  </si>
  <si>
    <t>宋水公路果园镇政府至春华镇水波坳段全长约8公里，进行路况提质。</t>
  </si>
  <si>
    <t>2018年第90号人大代表建议，2020年预备项目。已取得可研批复（长县发改投〔2021〕396号）</t>
  </si>
  <si>
    <t>上扬公路路面改善工程</t>
  </si>
  <si>
    <t>路口镇上扬公路上杉市村至菖马公路段路面改善，长约7.5公里。</t>
  </si>
  <si>
    <t>现为水泥路面，车流量较大，地方政府呼吁提质。2020年预备项目。已取得可研批复（长县发改投〔2021〕395号）</t>
  </si>
  <si>
    <t>S206-G319-X011安全文明示范路建设</t>
  </si>
  <si>
    <t>项目起于S206长沙县平江界，经金井、高桥、路口、春华镇后，在捞刀河南侧与G319共线，至花山处往南沿X011，止于杭长高速，全长54.11公里。分两标段实施，其中第一标段为G319开元东路东延线至花山段大修，路线全长3.7公里，按一级公路标准建设，提质改造为双向四车道，设计速度80千米/小时，路基宽度23.5米；第二标段为全线（大修段外）安全文明示范路建设，主要包含全线硬路肩功能强化、居民集中路段改造、全线公交停靠站改造、交叉口渠化处理、路侧开口综合治理等内容。</t>
  </si>
  <si>
    <t>启动前期工作。</t>
  </si>
  <si>
    <t>存在较大交通安全隐患。</t>
  </si>
  <si>
    <t>临时公交首末站建设项目</t>
  </si>
  <si>
    <t>东七路</t>
  </si>
  <si>
    <t>建设面积约1.7万平方米，公交停车位125个，标准停车位18个，建筑面积约200平方米等。</t>
  </si>
  <si>
    <t>支付工程款至50%。</t>
  </si>
  <si>
    <t>东一路公交首末站地块出让给新长海集团开发社会投资项目，需新建临时公交首末站承接东一路站整体搬迁。</t>
  </si>
  <si>
    <t>县领导批示：请星城发展集团按市场化承接模式对接相关部门尽快拿出项目方案；交通局与星城发展集团协调，对开元路枢纽站建设再研究。</t>
  </si>
  <si>
    <t>S319金井至东八线</t>
  </si>
  <si>
    <t>起点位于金井镇S206，顺接S319金井至双江公路，终点位于开慧镇东八线，接S319开慧至东八线公路，全长10.022公里，二级公路建设标准，路基宽16米，双向2车道，设计时速60公里/小时。</t>
  </si>
  <si>
    <t>待基本农田调规完成后立即启动项目各项前期手续。</t>
  </si>
  <si>
    <t>第十八届、第十七届人大代表议案工程</t>
  </si>
  <si>
    <t>S323高桥至东八线</t>
  </si>
  <si>
    <t>起点位于高桥镇S206，终点位于福临镇东八线，接S323福临至东八线公路，全长8.99公里，二级公路建设标准，路基宽16米，双向2车道，设计时速60公里/小时。</t>
  </si>
  <si>
    <t>第十七届人大代表议案工程</t>
  </si>
  <si>
    <t>G107调规公路东延至S206</t>
  </si>
  <si>
    <t>西接G107调规公路（青山铺-南粉墙），东交S206，全长6.613公里，路基宽16米。</t>
  </si>
  <si>
    <t>田汉大道南延线(花果公路)</t>
  </si>
  <si>
    <t>果园</t>
  </si>
  <si>
    <t>北对接田汉大道，往南接S206，里程约6.3公里，拟按15米宽二级公路建设。</t>
  </si>
  <si>
    <t>深化项目工可设计深度，至满足公路项目国土空间规划用地要求。</t>
  </si>
  <si>
    <t>第十八届人大代表议案工程、第九届政协委员提案工程</t>
  </si>
  <si>
    <t>G107长沙县黄兴大道南沿线终点-三字墙公路</t>
  </si>
  <si>
    <t>起点接黄兴大道与黄江公路交叉口，终点接G107调规公路雨花区段，全长4.125公里，拟按38米一级公路兼城市主干路建设。</t>
  </si>
  <si>
    <r>
      <rPr>
        <sz val="12"/>
        <rFont val="宋体"/>
        <charset val="134"/>
        <scheme val="minor"/>
      </rPr>
      <t>2</t>
    </r>
    <r>
      <rPr>
        <sz val="12"/>
        <rFont val="宋体"/>
        <charset val="134"/>
      </rPr>
      <t>022-2025</t>
    </r>
  </si>
  <si>
    <t>省交通厅《关于下达2021年普通国省道项目前期工作计划的通知》（湘交函〔2021〕296号），纳入普通国道前期工作计划，为市对县考核项目。</t>
  </si>
  <si>
    <t>资金来源和上级资金未明确，力争建安费由上级补助。</t>
  </si>
  <si>
    <t>G0401至G107联络线（万家丽路北延线）</t>
  </si>
  <si>
    <t>起点接汨罗产业园，终点接绕城高速万家丽互通，长沙县段全长19.804公里，拟按26.5米一级公路建设。</t>
  </si>
  <si>
    <t>省交通厅《关于下达2021年普通国省道项目前期工作计划的通知》（湘交函〔2021〕296号），纳入普通省道前期工作计划，为市对县考核项目。</t>
  </si>
  <si>
    <t>安沙镇白沙河桥重建工程</t>
  </si>
  <si>
    <t>安沙镇白沙大桥跨越白沙河，连通开福区和长沙县，由安沙镇政府担任业主单位。</t>
  </si>
  <si>
    <t>防洪论证中。</t>
  </si>
  <si>
    <t>防洪评价报省厅未批复。</t>
  </si>
  <si>
    <t>白沙公路桥建设项目（新云村仙人潭）</t>
  </si>
  <si>
    <t>北山镇　</t>
  </si>
  <si>
    <t>新建一座连接白沙河两岸的公路桥,长度约100米，计划建设宽度10米。</t>
  </si>
  <si>
    <t>办理项目前期手续。</t>
  </si>
  <si>
    <t>第九届政协委员提案工程。</t>
  </si>
  <si>
    <t>春华健康城项目入口至S206道路配套建设</t>
  </si>
  <si>
    <t>春华健康城项目入口至S206道路新建，长约515米，宽18米。</t>
  </si>
  <si>
    <t>完成土地报批、可研等前期手续。</t>
  </si>
  <si>
    <t>长县政纪〔2017〕74号；长县政纪〔2017〕146号；长县政纪〔2018〕61号；县政府办2823号公文关于项目的请示。</t>
  </si>
  <si>
    <t>X037卫青线提质改造工程</t>
  </si>
  <si>
    <t>线路全长约22.1公里，全线老路提质改造，包括路基病害处理、路面改善、交安及公路沿线附属设施新、改建等内容。</t>
  </si>
  <si>
    <t>青卫线为北山镇主要纵向干线公路，应镇请求，建议对其进行提质改造。</t>
  </si>
  <si>
    <t>G4京港澳高速福临互通</t>
  </si>
  <si>
    <t>福临镇</t>
  </si>
  <si>
    <t>增设G4京港澳高速福临互通（包含互通、服务区、停车区等）。</t>
  </si>
  <si>
    <t>2022-2025</t>
  </si>
  <si>
    <t>部分规划公路建设项目</t>
  </si>
  <si>
    <t>包含11个重点公路建设项目，总里程133.9公里。1.新G319物流大道东西延线，新建一级公路，起止地点白沙河-春华镇，总长15公里；2.S209向家至开慧公路，新建二级公路，起止地点开慧镇-黄兴大道，总长6.9公里；3.金江公路（S206-S326联络线），新建一级公路，起止地点春华镇-毛园里，总长26.1公里；4.万家丽路北延线（G0401-G107联络线），新建一级公路，起止地点万家丽北三环互通-弼时镇，总长23.6公里；5.开慧集镇至李家山连接线（X024-S209联络线），新建二级公路，起止地点开慧-晏家冲，总长10公里；6.X024清泰桥至开慧镇公路，新建二级公路，起止地点清泰桥-开慧镇，总长2.3公里；7.X029春华至黄花公路，新建二级公路，起止地点春华镇-金塘，总长6.8公里；8.X035打卦岭至沿江公路，新建二级公路，起止地点打卦岭村-沿江村，总长12.1公里；9.机场大道南延，新建一级公路，起止地点石坡村-许家塘，总长3公里；10.龙峰大道北延线（G319-S319联络线），新建一级公路，起止地点星沙-路口镇，总长18.7公里；11.S206南延线，新建一级公路，起止地点黄江公路-县界，总长9.5公里。</t>
  </si>
  <si>
    <t>已完成部分初步设计，满足公路项目国土空间规划用地要求。</t>
  </si>
  <si>
    <t>交委会全会会议纪要。</t>
  </si>
  <si>
    <t>2021年到位资金1161.5万元（第一笔支付336.5万元，第二笔支付825万元），2022年需要资金495万元。</t>
  </si>
  <si>
    <t>县水利局</t>
  </si>
  <si>
    <t>全县已竣工水利项目打捆</t>
  </si>
  <si>
    <t>县水利局牵头负责的42个已竣工项目工程款支付。</t>
  </si>
  <si>
    <t>湖南省洞庭湖区重点易涝区排涝能力建设高铁新城涝区长沙县敢胜垸防洪圈治理工程</t>
  </si>
  <si>
    <t>堤垸堤防、岸坡河道、撇洪渠与排水沟渠及3处涵闸等综合治理。</t>
  </si>
  <si>
    <t>完成一标段结算与二标段项目建设。</t>
  </si>
  <si>
    <t>二标段占地57.7亩，其中基本农田35.1亩。2022年安排县级资金用于占地补偿。</t>
  </si>
  <si>
    <t>设计129万元，造价咨询3.17万元，监理68.06万元，水保4.8万元，水保补偿5.91万元，检测17万元，用地测量3.29万元，变压器与杆线48万元，水泵采购16.8万元，施工合同1303万元，青苗补偿103.17万元，合计1702.2万元；二标设计、监理与一标一起的，检测、施工等合同暂未签订。</t>
  </si>
  <si>
    <t>果园镇羊六嘴撇洪渠（杨泗庙至田汉）整治工程　</t>
  </si>
  <si>
    <t>果园镇　</t>
  </si>
  <si>
    <t>渠道、灌溉管道、闸门改造，新建箱涵等。　</t>
  </si>
  <si>
    <t>完成项目建设并验收。</t>
  </si>
  <si>
    <t>已完工部分正在结算。</t>
  </si>
  <si>
    <t>施工831.6万元，设计28.8万元，监理19.5万元，检测4.96万元，合计884.86万元。因原拆迁问题，现继续建设，另行委托施工单位。</t>
  </si>
  <si>
    <t>路口镇上杉市河综合治理工程</t>
  </si>
  <si>
    <t>上杉市河全线6.15公里河道疏浚、垮塌毁损岸坡整治护砌和水闸修复。</t>
  </si>
  <si>
    <t>青山铺镇闸坝水毁修复工程</t>
  </si>
  <si>
    <t>青山铺镇</t>
  </si>
  <si>
    <t>浔龙河张胜坝拆除重建、洪河村梁家坝、赛头村廖家坝更换闸门两扇，治理下游河道300米。</t>
  </si>
  <si>
    <t>长沙县果园垸险工险段应急处理工程</t>
  </si>
  <si>
    <t>果园垸堤防管理所　</t>
  </si>
  <si>
    <t>堤防整修、增加消能措施、岸坡治理、涵管封堵等。</t>
  </si>
  <si>
    <t>福临镇西冲水库处险加固工程</t>
  </si>
  <si>
    <t>输水低涵封堵、输水隧洞防渗、溢洪道尾水渠改造等。</t>
  </si>
  <si>
    <t>福临镇麻林河石牯牛段及其主要支流综合治理工程</t>
  </si>
  <si>
    <t>麻林河石牯牛段及其主要支流2.3公里岸坡加固，老旧破损水闸改造等。</t>
  </si>
  <si>
    <t>战备水库泄洪渠河道治理</t>
  </si>
  <si>
    <t>百熙村、九木村，河道清淤护砌2.4公里。</t>
  </si>
  <si>
    <t>设计12.8万元，监理10万元，检测5万元，施工中标价364.36万元，合计392.16万元。</t>
  </si>
  <si>
    <t>金井水库除险加固工程</t>
  </si>
  <si>
    <t>金井镇</t>
  </si>
  <si>
    <t>县水利工程建设中心</t>
  </si>
  <si>
    <t>上下游护坡、排水棱改造、坝体灌浆、溢洪道拆除重建、新建上坝公路、完善管理设施。</t>
  </si>
  <si>
    <t>完成管理用房、防汛道路建设。</t>
  </si>
  <si>
    <t>2019年中央资金1457万元，预计被收回413万元；2019年省级资金388万元，预计被收回222.89万元；2020年县级预算300万元，被收回112万元。</t>
  </si>
  <si>
    <t>设计合同97.93万元（预计33.91万元不支付），水保审计3.8万元，水保补偿审计7.18万元，环评审计2.8万元，植被恢复审计9.96万元，测绘审计3.16万元，金结设备审计28万元，地质灾害评估审计4.6万元，管理所规划审计10.8万元，林评审计9.88万元，临时用地审计9.8万元，造价咨询审计7.38万元，监理合同49.06万元，检测合同38.48万元，监控监测合同126.77万元，用地协调210.91万元+186万元，施工合同2110.4万元，合计2916.91万元。</t>
  </si>
  <si>
    <t>湖南省捞刀河流域综合治理工程春华太阳滩段（春华渡槽-横坑桥）工程</t>
  </si>
  <si>
    <t>治理河段总长7.0公里，综合治理岸坡长度10.16公里。</t>
  </si>
  <si>
    <t>2022-2023年小型水库除险加固工程</t>
  </si>
  <si>
    <t>相关镇</t>
  </si>
  <si>
    <t>完成天新、八斗冲水库除险加固；启动实施瓢塘、新明、响水坝、栗坳、金花、大山冲、北山、板石共8座三类坝水库的除险加固任务，视上级资金情况启动金江坝水库除险加固；2023年实施丝毛坡、银湖水库除险加固任务。</t>
  </si>
  <si>
    <t>启动实施瓢塘、新明、响水坝、栗坳、金花、大山冲、北山、板石共8座三类坝水库的除险加固任，视上级资金情况启动金江坝水库除险加固，完成丝毛坡、银湖水库除险加固设计前期工作。</t>
  </si>
  <si>
    <t>根据《湖南省人民政府办公厅关于切实加强水库除险加固和运行管护工作的意见》要求，我县鉴定为三类坝13座小型病险水库需进行除险加固处理。报县政府常务会议审定同意批准实施。</t>
  </si>
  <si>
    <t>县政府常务会议纪要（第一期）原则同意《长沙县小型水库除险加固和运行管护实施方案（送审稿）》，小型水库除险加固项目要积极争取上级资金，不足部分按照当年度下达政府投资项目计划及工程实际进度情况，由县财政局据实安排。</t>
  </si>
  <si>
    <t>金井河台田段治理工程和白沙河红旗垸段河道治理</t>
  </si>
  <si>
    <t>金井镇、安沙镇</t>
  </si>
  <si>
    <t>金井河台田段河道治理14.2公里，概算批复总投资4332.31万元；白沙河红旗垸段河道治理8.17公里，概算批复总投资3091.33万元。</t>
  </si>
  <si>
    <t>争取启动项目建设，完成金井河台田段河道治理14.2公里主体工程建设。</t>
  </si>
  <si>
    <t>金井河台田段、白沙河红旗垸段局部垮塌，影响河道行洪安全，且该项目已纳入中央治理范围，市水利局已进行了初步设计审批。</t>
  </si>
  <si>
    <t>初步设计已批复，文号长水建许决〔2021〕06号，文号长水建许决〔2021〕07号。</t>
  </si>
  <si>
    <t>白沙河（明月河、石常港）山洪沟防洪治理工程</t>
  </si>
  <si>
    <t>对保护行政村、社区、道路等人员聚集地的山洪沟沿岸进行治理。</t>
  </si>
  <si>
    <t>完成主体工程建设</t>
  </si>
  <si>
    <t>该段山洪沟破损严重，影响行洪安全，且该项目已纳入湖南省重点山洪沟防洪治理项目库，市水利局进行了审查审批。</t>
  </si>
  <si>
    <t>2018年已批复初步设计（文号长水发〔2018〕211号），概算1698.12万元，其中石常港段已实施。</t>
  </si>
  <si>
    <t>农村饮水巩固提升工程</t>
  </si>
  <si>
    <t>相关镇(街)</t>
  </si>
  <si>
    <t>实施S206公路（路口社区-黄花村）供水工程，北山镇、春华镇、黄花镇回龙片农村自来水通村工程及黄兴片区自来水普及项目等。</t>
  </si>
  <si>
    <t>根据省市“十四五”农村供水保障考核指标，2025年我县农村自来水普及率要达到90%，2022年市水利局下达我县农村自来水入户年度考核人数为2.5万人。我县投评核算入户费用为576元/人，市财政补助标准为240元/人，剩余336元/人缺口资金840万元需要县财政解决；同时，按照县政府会议要求，黄兴片区在2020-2021年需完成农村自来水普及人数3万人，目前仅完成1.4万人，剩余1.6万人，明年实施部分工程，预计需160万元。总计需约1000万元。</t>
  </si>
  <si>
    <t>2019年县政府会议纪要第54期：原则同意2020-2021年县财政预算继续安排农村饮水安全和农村自来水普及专项资金1000万元/年；原则同意由㮾梨水厂依法依规实施黄兴、㮾梨片区自来水普及建设。</t>
  </si>
  <si>
    <t>2022年灌溉及引水渠治理项目</t>
  </si>
  <si>
    <t>对灌区水利设施进行治理，包括黄花镇牛鼻塘机台灌渠改造及新塘托水库清淤治理工程、石牯牛水闸灌区管道配套工程、荣合桥社区平田渡槽整修工程、安沙全心水库库区淹没处理工程、窑塘水库灌排渠改造工程。</t>
  </si>
  <si>
    <t>金井镇湘丰村乡村振兴示范片河道提质改造</t>
  </si>
  <si>
    <t>对湘丰村脱甲古茶街口至军民水库入口段河道进行提质改造，长3.6公里。</t>
  </si>
  <si>
    <t>该段治理河道位于金井镇乡村振兴示范片及湘丰村脱甲古茶街沿线及周边辐射范围，对该段河道进行提质改造，落实乡村振兴示范片建设需要。</t>
  </si>
  <si>
    <t>2022年水库泄洪河道治理项目</t>
  </si>
  <si>
    <t>对河道进行衬砌加固，包括路口镇麻林河隆平稻作公园段美丽河湖项目、金井镇新沙村枫城源河道治理工程、金井镇龙华水库泄洪河道治理工程、丝港子渠道改造、白石洞水库泄洪河道治理工程。</t>
  </si>
  <si>
    <t>泄洪河道局部垮塌、淤积严重，影响河道行洪及周围农田灌溉，对泄洪河道进行治理，可有效提高泄洪河行洪能力，减少内涝频率，助力乡村振兴。</t>
  </si>
  <si>
    <t>2022年农村河道治理项目</t>
  </si>
  <si>
    <t>对农村河道进行衬砌加固、清淤，包括高桥镇金井河及其支流整治项目、涂冲河整治工程、青山铺镇金坑河河道治理、北山镇新云村福安小河河道治理、油新河生态治理工程（二期）。</t>
  </si>
  <si>
    <t>农村河道存在局部垮塌、淤积严重，影响周围农田灌溉，对农村河道进行治理，可提高周围河道灌溉能力，提高当地经济水平，助力乡村振兴。</t>
  </si>
  <si>
    <t>2022年河道、堤防水毁治理项目</t>
  </si>
  <si>
    <t>对河道、堤防水毁段进行衬砌加固，包括开慧镇葛家山村杨柳坡乡村振兴示范点水利建设、李家山社区无双源河道水毁整修、青山铺社区、浔龙河天华村段、后元塘过金珠高速金盆河支流治理工程、影珠山河及关爷坝综合整治、安沙镇周基坝改造工程。</t>
  </si>
  <si>
    <t>对水毁水利项目进行恢复治理，恢复水利设施防洪、灌溉功能，助力乡村振兴。</t>
  </si>
  <si>
    <t>河湖长制示范创建项目</t>
  </si>
  <si>
    <t>各乡镇</t>
  </si>
  <si>
    <t>主要用于市级美丽幸福河和小微水体管护示范片区创建项目配套资金、列入年度计划的样板河湖创建项目补助资金、省级“水美湘村”配套等项目。</t>
  </si>
  <si>
    <t>根据长沙市河长制工作委员会办公室《关于开展县级美丽幸福河建设的通知》，通过示范创建，美化河道和乡村内人居环境，拉动创建区域内休闲旅游产业发展，助推乡村振兴。预计有上级资金，300万元为县级配套资金。</t>
  </si>
  <si>
    <t>1.实施小微水体整治项目5-10个，按15-30万元/个进行补助，预计投入资金150万元。2.开展美丽幸福河（样板河湖）创建5-10条，按15-30万元/条进行补助，预计投入资金150万元。3.为突出河湖长制工作特色亮点，实施河长制主题公园、水文化长廊等其他示范创建项目1个。</t>
  </si>
  <si>
    <t>春华渡槽除险加固工程</t>
  </si>
  <si>
    <t>对春华渡槽沿线进行加固改造。</t>
  </si>
  <si>
    <t>2023-2025</t>
  </si>
  <si>
    <t>启动项目前期工作</t>
  </si>
  <si>
    <t>春华渡槽目前出现露筋、砼剥落、槽身偏移等现象，危机渡槽及行人安全。</t>
  </si>
  <si>
    <t>市级资金文（长县财农追指〔2021〕96号、110号），已到位80万元，用于前期工作；建设资金上级有补助资金，暂未明确具体金额。</t>
  </si>
  <si>
    <t>郭公渡水闸除险加固工程</t>
  </si>
  <si>
    <t>拆除、重建郭公渡水闸。</t>
  </si>
  <si>
    <t>郭公渡水闸闸墩及闸门破损严重，经鉴定，该水闸为“三类闸”，须对其进行除险加固。</t>
  </si>
  <si>
    <t>市级资金文（长县财农追指〔2021〕96号、110号），已到位90万元，用于前期工作；建设资金上级有补助资金，暂未明确具体金额。</t>
  </si>
  <si>
    <t>小水源供水能力恢复三年行动</t>
  </si>
  <si>
    <t>对我县高桥镇、青山铺镇及周边乡镇骨干山塘等小水源设施进行清淤、改造。</t>
  </si>
  <si>
    <t>每年整治小水源工程数量不少于200处。</t>
  </si>
  <si>
    <t>省水利厅、财政厅关于开展农村小水源供水能力恢复三年行动和2021年项目申报工作的通知（湘水函〔2021〕243号）。</t>
  </si>
  <si>
    <t>已与省市对接，整合小农水建设资金，预计争取上级资金；400万元为省级资金，600万元为整合农业农村局小农水建设资金。</t>
  </si>
  <si>
    <t>长沙机场改扩建工程周边水系恢复应急工程</t>
  </si>
  <si>
    <t>对机场改扩建工程应急范围内周边水系进行恢复改造。</t>
  </si>
  <si>
    <t>启动并完成应急工程建设。</t>
  </si>
  <si>
    <t>11月4日县政府常务会议。</t>
  </si>
  <si>
    <t>长沙机场改扩建工程周边水系恢复治理项目</t>
  </si>
  <si>
    <t>整治河道5.5公里，拓宽河道25.05公里，新开河道7.9公里，新建隧洞1.8公里，恢复山塘19座。</t>
  </si>
  <si>
    <t>完成前期设计工作，对榨山港、铁漏港、西山港河道进行疏通，提高行洪能力。</t>
  </si>
  <si>
    <t>黄花机场东扩，破坏周围水系，该工程解决机场内部及周围水系排水问题。</t>
  </si>
  <si>
    <t>县政府常务会议纪要，已付资金为前期设计费。</t>
  </si>
  <si>
    <t>江背镇金洲村“水美乡村”建设项目</t>
  </si>
  <si>
    <t>通过水系连通，驳岸工程、清淤疏浚等水利工程建设，对江背镇金洲村水系进行提质改造；同时修建滨水休闲区，为“水美乡村”建设打下基础。</t>
  </si>
  <si>
    <t>启动项目前期工作。</t>
  </si>
  <si>
    <t>该项目能推动乡村高质量发展、保障水安全、改善水生态环境，提升乡村宜居环境，为乡村振兴建设打下坚实的基础。</t>
  </si>
  <si>
    <t>已与省市对接，预计省市县各配套400万元。</t>
  </si>
  <si>
    <t>长沙县金井河上游-开慧河生态清洁小流域建设项目</t>
  </si>
  <si>
    <t>开慧镇、金井镇、高桥镇</t>
  </si>
  <si>
    <t>河道清障、河岸整修、综合护坡、清淤工程，栽植经果林、水保林，整修渠道、山塘，修建生产道路等措施进行综合治理。</t>
  </si>
  <si>
    <t>该项目已纳入国家水土保持重点工程项目遴选名单。</t>
  </si>
  <si>
    <t>争取中央资金项目。</t>
  </si>
  <si>
    <t>果园镇大河港涵闸改造及泵站新建工程</t>
  </si>
  <si>
    <t>新建大河港泵站及引水渠。</t>
  </si>
  <si>
    <t>果园垸大河港范围没有泵站，垸内经常出现内涝情况，对人民群众财产造成影响。</t>
  </si>
  <si>
    <t>正在做初步设计，预计争取上级资金。</t>
  </si>
  <si>
    <t>飘峰灌区节水改造工程</t>
  </si>
  <si>
    <t>对飘峰水库灌区约10公里灌区渠道节水改造。</t>
  </si>
  <si>
    <t>飘峰水库灌区渠道漏水严重，水资源利用率低，影响灌区农田灌溉。</t>
  </si>
  <si>
    <t>预计争取上级资金。</t>
  </si>
  <si>
    <t>长沙县城乡堤防达标工程</t>
  </si>
  <si>
    <t>对捞刀河星沙防洪圈（水塘垸二期、回龙垸二期、三合垸、高沙垸、谭坊垸、白塔垸）、浏阳河东岸高铁新城防洪圈（浏阳河东岸高铁新城防洪圈敢胜大垸（湘府路大桥-回龙山段））、新规划城区堤防（黄兴镇榨山港黄兴市场群段堤防、㮾梨花园片榨山港延伸段）、农村堤防（红旗垸、梅塘垸、果园垸、双江垸、红花垸、古井垸）进行堤防达标加固建设。</t>
  </si>
  <si>
    <t>2022-2026</t>
  </si>
  <si>
    <t>争取启动水塘垸（二期）1.65公里，回龙垸（二期）4.1公里，三合垸3.3公里堤防达标建设；完成敢胜大垸（湘府路大桥-回龙山段）7.3公里和黄兴镇榨山港黄兴市场群段堤防前期工作。</t>
  </si>
  <si>
    <t>上级下达任务重，要求我县在“十四五”期间完成高铁新城浏阳河东岸防洪圈和捞刀河星沙防洪圈堤防达标建设，任务重，时间紧；我县现状堤防大部分防洪标准低，堤身单薄，堤基基础差，严重威胁垸区人民群众生产生活安全，特别是保护一些重点开发建设核心区域的堤防均没有完全达标，如敢胜垸、水塘垸、回龙垸、高沙垸。</t>
  </si>
  <si>
    <t>长沙县㮾梨电力排灌站防汛仓库及管理用房新建项目</t>
  </si>
  <si>
    <t>㮾梨电力排灌站</t>
  </si>
  <si>
    <t>新建防汛仓库、管理用房、站所能力建设、绿化、安防设施等。</t>
  </si>
  <si>
    <t>原站已拆迁，需修建新的防汛仓库及管理场所。</t>
  </si>
  <si>
    <t>资金来源为原址拆迁资金。</t>
  </si>
  <si>
    <t>县农业农村局</t>
  </si>
  <si>
    <t>长沙县新型农村集体经济产业指导服务中心（长沙有机谷）</t>
  </si>
  <si>
    <t>果园镇新明村</t>
  </si>
  <si>
    <t>1.肖家坳组60亩水田机耕道、灌溉水渠、灌溉管网、外围护栏、生态涵养区等农业基础设施建设，民居立面改造、内部装饰、入口景观节点、景观构筑物等；2.智能玻璃温室（2304平方米）、连栋大棚（1600平方米）、分拣车间（700平方米）等设施设备；3.强弱电改造工程；4.新明港渠道景观改造。</t>
  </si>
  <si>
    <t>完成结算，支付工程尾款。</t>
  </si>
  <si>
    <t>长评审字〔2021〕250号。</t>
  </si>
  <si>
    <t>美丽宜居村庄创建</t>
  </si>
  <si>
    <t>全县15个镇（街）</t>
  </si>
  <si>
    <t>全县15个镇(街)共创建650个美丽宜居村庄。</t>
  </si>
  <si>
    <t>2021-2026</t>
  </si>
  <si>
    <t>全县15个镇(街)创建130个美丽宜居村庄。</t>
  </si>
  <si>
    <t>1.市政府办公厅《关于印发长沙市全域推进美丽宜居村庄建设实施办法的通知》（长政办发〔2021〕23号），长沙县5年建设650个“美丽宜居村庄”，按照市级40万元/个、县级40万元/个、镇级10万元/个的标准对验收合格的美丽宜居村庄进行奖补。
2.县政府常务会议纪要第95期：原则同意从2022年至2025年，每年专项安排5300万元资金（含每年100万元工作经费），用于全县美丽宜居村庄建设县级配套补助，并纳入当年财政预算。</t>
  </si>
  <si>
    <t>生态移民工程</t>
  </si>
  <si>
    <t>北山镇、高桥镇</t>
  </si>
  <si>
    <t>完成约3454人的生态移民工作（不含易地搬迁），其中集中安置约2484人，分散安置约970人。</t>
  </si>
  <si>
    <t>2018-2022</t>
  </si>
  <si>
    <t>北山镇完成明月山安置区置验收、全镇移民工作扫尾；高桥镇完成约650人的集中安置，约100人的自行搬迁安置。</t>
  </si>
  <si>
    <t>1.长县发改投〔2014〕689号；2.长县发改投〔2016〕378号；3.长县发改投〔2016〕598号；4.长县政发〔2018〕16号《长沙县生态移民实施方案》。</t>
  </si>
  <si>
    <t>2022年“民办公助”小农水</t>
  </si>
  <si>
    <t>县域内各镇(街)</t>
  </si>
  <si>
    <t>县农业农村局、各相关镇(街)</t>
  </si>
  <si>
    <t>项目覆盖全县镇(街)，主要建设内容为平塘清淤整修工程、灌排沟渠疏浚衬砌工程、小型河道及其他护岸工程、小型机埠更新改造工程、高效节水灌溉工程等小型农田水利基础设施。新增新建、扩建、清淤山塘、整修河坝等建设内容。</t>
  </si>
  <si>
    <t>主要建设内容为平塘清淤整修工程、灌排沟渠疏浚衬砌工程、小型河道及其其他护岸工程、小型机埠更新改造工程、高效节水灌溉工程等小型农田水利基础设施。新增新建、扩建、清淤山塘、整修河坝等建设内容。完成项目建设，竣工验收后拨付补助资金。</t>
  </si>
  <si>
    <t>县政府常务会议第94期议定事项：会议原则同意《长沙县农田基础设施建后管护办法（送审稿）》，由县农业农村局负责，根据会议意见进一步修改完善后，以县政府办名义按规范性文件程序发文，试行一年。2022年安排的5000万元包括2021年已实施项目的工程款支付，因粮食生产发展补助资金需整合1亿元，拟从小农水资金中整合一部分。</t>
  </si>
  <si>
    <t>《长沙县农田基础设施建后管护办法（送审稿）》中第四章第十二条第（一）点：县本级财政每年根据财力情况和实际需要在“民办公助”小农水项目年度预算中安排8%的资金用于农田基础设施建后管护，县农业农村部门按照因素分配法分配到各镇(街)。管护资金由各镇（街）根据本办法统筹使用，不纳入长沙县涉农资金整合平台管理。管护资金纳入一般预算。</t>
  </si>
  <si>
    <t>2022年高标准农田建设项目</t>
  </si>
  <si>
    <t>建设规模4万亩，建设内容为农田灌溉排水、田间道路、土地平整、土壤改良等。</t>
  </si>
  <si>
    <t>农田灌溉排水、田间道路、土地平整、土壤改良等。</t>
  </si>
  <si>
    <t>1.高标准农田建设项目主要通过实施农田灌溉排水、田间道路、土地平整、土壤改良、高效节水灌溉、农技推广等措施提高耕地地力和质量，打造高标准农田，是贯彻落实“藏粮于地，藏粮于技”战略，支持农业可持续发展，改善农田基础设施条件，提高农田综合生产能力的重大项目和重要举措。2.依据湘财农〔2021〕34号，省财政、省农业农村厅《关于建立健全高标准农田建设多元化投入机制的通知》的文件精神，县级配套约400万元，因文件滞后，2021年项目设计、监理、施工招标已完成，所以2021年未能纳入配套。2022年高标项目暂估算按100元/亩，预计400万元。</t>
  </si>
  <si>
    <t>里仁港春华段面源污染治理及收集渠新建项目</t>
  </si>
  <si>
    <t>县农业农村局、春华镇</t>
  </si>
  <si>
    <t>里仁港流域治理总投资275万元，其中由农业农村局指导实施面源污染治理及收集渠新建，估算185万元。</t>
  </si>
  <si>
    <t>2020年10月27日，县政府办牵头研究，形成统一意见：里仁港流域治理总投资275万元，其中由农业农村局指导实施面源污染治理及收集渠新建，估算185万元，列入农业农村局部门预算。</t>
  </si>
  <si>
    <t>原计划2021年完工的项目延期，2021年预算92.5万元（第一年50%）无法支付将收回财政，2022年重新预算92.5万元。</t>
  </si>
  <si>
    <t>县文旅局</t>
  </si>
  <si>
    <t>全县文旅项目已竣工打捆</t>
  </si>
  <si>
    <t>县文旅局、各镇(街)</t>
  </si>
  <si>
    <t>文旅局牵头负责的8个已竣工项目工程款支付。</t>
  </si>
  <si>
    <t>熊瑾玎故居修缮及周边环境整治</t>
  </si>
  <si>
    <t>县文旅局、江背镇</t>
  </si>
  <si>
    <t>建设面积约800平方米，包括故居主体修缮、陈列布展及周边环境整治。</t>
  </si>
  <si>
    <t>按合同支付工程款</t>
  </si>
  <si>
    <t>李维汉故居改陈及周边环境整治建设项目</t>
  </si>
  <si>
    <t>李维汉故居</t>
  </si>
  <si>
    <t>1.李维汉故居旁边的农户（李天放户）房屋进行征收补偿、易地搬迁；2.修缮故居并对征收房屋进行改造建设（包含管理设施房、工作人员休息室、会议室等）；3.购置相关设施设备，进行施工、监理和专家咨询等费用。</t>
  </si>
  <si>
    <t>完工验收，工程款支付至90%。</t>
  </si>
  <si>
    <t>《中共长沙县委常委议事协调会议纪要》2020年第28次</t>
  </si>
  <si>
    <t>2021年安排资金200万元；2022年预计竣工验收并出具结算报告，可支付至90%，故安排资金70万元。剩余款项留为质保金待项目验收合格满一年后无质量问题再进行支付。</t>
  </si>
  <si>
    <t>黄兴故居本体修缮工程项目</t>
  </si>
  <si>
    <t>黄兴故居</t>
  </si>
  <si>
    <t>建筑整体风格为园林两进式四合院庭院，总体为三层，建筑面积约6000平方米。地下一层(约100个小车停车位、厨房制作间、储藏间、消控室)；地上两层: 游客接待大厅、卫生间、多功能影视厅、临时展厅、贵宾室、会议室等；地面：游客接待广场、30个左右的大车停车位；进出道路。</t>
  </si>
  <si>
    <t>完成项目施工。</t>
  </si>
  <si>
    <t>因故居多年未进行修缮，房屋破损严重，需进行修缮。</t>
  </si>
  <si>
    <t>文旅局反馈为全额上级资金。</t>
  </si>
  <si>
    <t>徐特立故居本体修缮工程项目</t>
  </si>
  <si>
    <t>建设规模：1262.8平方米，建设内容：局部重做三合土地面及青砖阶沿；土砖墙局部加固，重新抹灰；更换朽损较为严重的梁枋；屋面揭顶整修，局部更换和补配椽板和小青瓦；更换朽损或白蚁侵蚀严重门窗；所有木构重做油饰，做防虫防腐防火处理、白蚁防治。</t>
  </si>
  <si>
    <t>因故居已有15年未进行修缮，房屋破损严重，需进行修缮。</t>
  </si>
  <si>
    <t>文旅局反馈为全额上级资金，本体修缮方案已报国家文物局进行审批。</t>
  </si>
  <si>
    <t>县卫健局</t>
  </si>
  <si>
    <t>全县卫健系统已竣工项目打捆</t>
  </si>
  <si>
    <t>县卫健局、县重点建设项目事务中心、各镇(街)</t>
  </si>
  <si>
    <t>卫健局牵头负责的6个已竣工项目工程款支付。</t>
  </si>
  <si>
    <t>支付工程款。</t>
  </si>
  <si>
    <t>长沙县人民医院新建项目</t>
  </si>
  <si>
    <t>县医健投、县卫健局、县重点建设项目事务中心</t>
  </si>
  <si>
    <t>项目位于长沙县黄花镇，东临东十线、北临滨湖路，净用地220亩，总建筑面积约22.69万平方米，主要建设内容包括门诊楼、医技楼、病房楼、感染楼等，项目拟建成集临床医疗、科研、教学于一体的三级综合医院，床位拟设1200床。</t>
  </si>
  <si>
    <t>2019-2023</t>
  </si>
  <si>
    <t>完成主体建筑工程精装修、外幕墙安装，进行医疗专项及公共配套工程和附属工程的施工和医疗设备的招采。</t>
  </si>
  <si>
    <t>“健康长沙”PPP项目，本年度需要安排资本金7000万元。</t>
  </si>
  <si>
    <t>长沙县精神病院整体搬迁项目</t>
  </si>
  <si>
    <t>县卫健局、县重点建设项目事务中心、安沙镇</t>
  </si>
  <si>
    <t>在县中医院东侧新征用地约60亩，新建长沙县精神病医院，医院按400张床位配置，总建筑面积约42000平方米。</t>
  </si>
  <si>
    <t>竣工验收。</t>
  </si>
  <si>
    <t>已到位专项债资金8500万元。</t>
  </si>
  <si>
    <t>县财政局《关于优化专项债工程项目付款比例的函》（长县财函字〔2020〕3号）中，明确专项债项目按7:2:1比例支付。</t>
  </si>
  <si>
    <t>县中医院二甲创建配套项目</t>
  </si>
  <si>
    <t>在县中医院东侧新征用地约17亩，拆除食堂及2栋职工宿舍楼，新建门急诊综合楼、后勤综合楼、职工周转住房及附属配套设施建设等，总建筑面积约17900平方米。</t>
  </si>
  <si>
    <t>已到位专项债资金5000万元。</t>
  </si>
  <si>
    <t>县卫生应急指挥调度中心及传染病防控应急能力升级改造项目　</t>
  </si>
  <si>
    <t>改造范围为县疾控中心东西楼两栋，其中东楼1-5层，西楼1-6层（4楼、5楼仅改造实验室外部公共部分）。改造面积为6696平方米。主要内容包括新建消防水池、室内拆除、室内装修、外墙装修、电气、给排水、软件智能化等改造工程。</t>
  </si>
  <si>
    <t>已到位一般债资金600万元。</t>
  </si>
  <si>
    <t>概算批复总投资为1104.38万元。600万元上级资金为一般债。</t>
  </si>
  <si>
    <t>果园镇卫生院扩建项目</t>
  </si>
  <si>
    <t>县卫健局、县重点建设项目事务中心、果园镇</t>
  </si>
  <si>
    <t>项目选址于浔龙河生态小镇内，黄兴大道西侧，规划占地面积约10亩，按照医养结合模式进行规划建设，建筑面积约12000平方米。</t>
  </si>
  <si>
    <t>2021-2023</t>
  </si>
  <si>
    <t>中共长沙县委常委议事协调会议纪要（2018年第26次）、长县政办函〔2019〕34号。</t>
  </si>
  <si>
    <t>概算批复总投资为7883.13万元。1000万元上级资金为一般债。</t>
  </si>
  <si>
    <t>2022年医疗卫生机构维修改造及村卫生室建设项目</t>
  </si>
  <si>
    <t>共有子项目15个，其中：医疗机构维修改造项目9个，村卫生室建设项目6个。</t>
  </si>
  <si>
    <t>根据《建设人民满意的现代化医卫健康强县三年行动计划（2020-2022）》、长县政办函〔2019〕34号文件，逐年实施基层医疗机构维修改造项目，改善基层医疗卫生机构看病就医环境。</t>
  </si>
  <si>
    <t>长沙县公共卫生救治中心项目</t>
  </si>
  <si>
    <t>县卫健局、县重点建设项目事务中心</t>
  </si>
  <si>
    <t>原计划在县第一人民医院北侧扩征46亩内新建公共卫生救治中心，配套建设职工值班用房，并完善相关配套设施，新增100个床位，新增建筑面积约3.2万平方米。目前选址待定。</t>
  </si>
  <si>
    <t>完成基础及地下室工程。</t>
  </si>
  <si>
    <t>1.县政府常务会议纪要第66期：原则同意将公共卫生救治中心建设项目纳入2020年政府投资项目，由县政府统筹研究后，县财政安排资金保障项目实施。2.关于长沙县公共卫生救治中心项目可行性研究报告的批复（长县发改投〔2021〕535号），项目总投资估算为28187.59万元。</t>
  </si>
  <si>
    <t>1190万元上级资金包括900万元中央预算内资金及290万元省级配套资金。</t>
  </si>
  <si>
    <t>长沙县第二人民医院整体搬迁项目</t>
  </si>
  <si>
    <t>县卫健局、县重点建设项目事务中心、㮾梨街道</t>
  </si>
  <si>
    <t>项目选址于花园新城片区东六线以东、福中道以南、双馨路以西、秋江路以北，总用地面积39964.19平方米，净用地面积34647.75平方米，按照一期400张，二期99张床位的规模总体规划、分期建设。其中一期工程总建筑面积60261.21平方米，设400张床位，主要建设内容包括综合楼、住院楼、感染楼、地下停车场和配套设施工程等。</t>
  </si>
  <si>
    <t>完成前期手续，开工建设。</t>
  </si>
  <si>
    <t>1.2019年11月，《关于㮾梨街道花园新城片区建设工作调研的会议备忘录》，原则同意同意县二医院整体搬迁至花园新城片区。2.2020年8月，县长专题会原则同意县二医院项目建设在依法依规的前提下，探索采用银行直接融资模式，建设本息费用由县政府统筹解决，并积极争取上级资金及专项债资金支持。3.可研批复（长县发改投〔2021〕534号），总投资估算为50955.7万元。</t>
  </si>
  <si>
    <t>长沙县示范性公立托育园建设项目</t>
  </si>
  <si>
    <t>以县妇幼专业力量为依托，开办一家公立示范性托育园。机构选址暂定在宁华星湖湾一期25栋南商业街，拟开设8+1个班，其中乳儿班1个、托小班3个、托大班4个和1个儿童康复指导中心。设置长沙县婴幼儿服务指导中心、婴幼儿感统训练中心、产后护理中心等功能区域。</t>
  </si>
  <si>
    <t>《长沙市人民政府常务会议纪要》（第45次）会议要求：要加快完善设施，抓紧新改扩建一批婴幼儿照护服务场所和设施，确保到2025年每个街道至少建成1个示范托育机构。因此卫健局计划在2022年先行依托县妇幼专业力量建设一个示范性托育机构。</t>
  </si>
  <si>
    <t>以租赁形式实施。</t>
  </si>
  <si>
    <t>长沙县妇幼保健院二期建设项目</t>
  </si>
  <si>
    <t>县卫健局、县重点建设项目事务中心、星沙街道</t>
  </si>
  <si>
    <t>县妇幼保健院二期建设项目规划占地50亩（8.36万平方米），在长沙县妇幼保健院一期建设的基础上，以“medical mall”模式，新建标准病区、弹性病房、中老年妇女健康管理中心、产妇儿健康管理中心、儿童康复保健中心等等业务用房。将妇幼孕保健（中老年妇女保健）、护理、生育、健康等进行融合，满足女性的全生命周期健康需求。</t>
  </si>
  <si>
    <t>前期手续办理。</t>
  </si>
  <si>
    <t>12月22日县政府常务会上，卫健局议题“关于长沙县深化医药卫生体制改革工作的情况汇报”中，请求将《建设人民满意的现代化医卫健康强县三年行动计划（2020-2022年）》17个重点项目建设纳入2022年政府投资计划。</t>
  </si>
  <si>
    <t>县妇幼建设收益回报率高，用地有预留，且有扩建需求，建议由县妇幼自主实施。</t>
  </si>
  <si>
    <t>黄花镇卫生院整体搬迁项目</t>
  </si>
  <si>
    <t>县卫健局、县重点建设项目事务中心、黄花镇</t>
  </si>
  <si>
    <t>项目选址于黄金大道与远大路交汇处，规划占地约50亩，按200张床位整体规划，分期实施。一期建设总建筑面积约33000平方米。</t>
  </si>
  <si>
    <t>完成前期手续。</t>
  </si>
  <si>
    <t>1.2017年9月，黄花镇卫生院整体搬迁项目推进会，同意该项目按程序列入2017年增补计划。（长县政纪〔2017〕168号）                                         2.该项目列入了卫健三年行动计划及卫健十四五规划，通过县政府常务会审议。</t>
  </si>
  <si>
    <t>江背镇中心卫生院整体搬迁项目</t>
  </si>
  <si>
    <t>县卫健局、县重点建设项目事务中心、江背镇</t>
  </si>
  <si>
    <t>项目选址江背镇五福村姚家冲组，规划占地面积约20亩，按200张床位整体规划，分期实施。一期按99床进行规划，建设总建筑面积约11800平方米，完成门急诊、医技、住院、公卫和后勤设施及附属工程等。</t>
  </si>
  <si>
    <t>1.2018年8月，《关于江背镇工作调研的会议纪要》(长县政纪〔2018〕169号）议定：县卫计局、星城集团具体负责，研究江背中心医院新建选址、立项等前期工作。                                     2.该项目列入了卫健三年行动计划及卫健十四五规划，通过县政府常务会审议。</t>
  </si>
  <si>
    <t>拟申报专项债</t>
  </si>
  <si>
    <t>黄兴镇卫生院整体搬迁项目</t>
  </si>
  <si>
    <t>县卫健局、县重点建设项目事务中心、黄兴镇</t>
  </si>
  <si>
    <t>项目选址于黄兴镇上湾中路，占地面积约27亩，新建门急诊楼、医技楼、住院楼、公卫楼和单身宿舍，按200个床位进行规划，总建筑面积约36000平方米。</t>
  </si>
  <si>
    <t>按照2020年黄兴镇核定常住人口52650人，黄兴镇需要配置327个床位，目前黄兴镇卫生院床位数仅60张，与规划要求相差甚远，难以满足当地群众就医需求。该项目列入了卫健十四五规划，通过县政府常务会审议。</t>
  </si>
  <si>
    <t>高桥镇卫生院择址新建项目</t>
  </si>
  <si>
    <t>县卫健局、县重点建设项目事务中心、高桥镇</t>
  </si>
  <si>
    <t>项目选址于S206与规划府前路交汇处，规划净用地面积约20亩，按200个床位整体规划，分期实施，一期按70床进行规划建设，建筑面积约8100平方米。</t>
  </si>
  <si>
    <t>完成土方及基础。</t>
  </si>
  <si>
    <t>1.2017年4月，《关于高桥镇社会事业调研工作的会议纪要》(长县政纪〔2017〕58号):原则同意启动高桥镇卫生院择址新建工作。2.可研批复（长县发改投〔2021〕115号），项目总投资估算为6661.87万元。</t>
  </si>
  <si>
    <t>安沙镇卫生院整体搬迁项目</t>
  </si>
  <si>
    <t>规划占地约30亩，按99张床位进行规划，总建筑面积约12000平方米。</t>
  </si>
  <si>
    <t>1.2021年3月《关于安沙镇教育和卫健相关工作调度的会议备忘录》:原则同意择址新建安沙镇卫生院。2.该项目列入了卫健三年行动计划及卫健十四五规划，通过县政府常务会审议。</t>
  </si>
  <si>
    <t>县城管局</t>
  </si>
  <si>
    <t>全县城管系统已竣工项目打捆</t>
  </si>
  <si>
    <t>县城管局、各镇(街)</t>
  </si>
  <si>
    <t>城管局牵头负责的14个已竣工项目工程款支付。</t>
  </si>
  <si>
    <t>开元互通人行天桥工程</t>
  </si>
  <si>
    <t>县城管局、县重点建设项目事务中心</t>
  </si>
  <si>
    <t>在锦绣路与三一大道交叉口设置人行天桥。</t>
  </si>
  <si>
    <t>立项批文长县发改投〔2019〕615号</t>
  </si>
  <si>
    <t>按照5:3:2支付方式，2022年付至50%。</t>
  </si>
  <si>
    <t>2021年市政道路提质改造工程</t>
  </si>
  <si>
    <t>对特立路、东八路、雷公岭路、卫星路进行雨污分流及提质改造。</t>
  </si>
  <si>
    <t>工程按照5:3:2支付方式，2022年付至57%（因含沥青采购，按采购合同支付）。</t>
  </si>
  <si>
    <t>城区四座垃圾压缩设备更换土建施工项目</t>
  </si>
  <si>
    <t>更换城区四座垃圾站水平压缩设备。</t>
  </si>
  <si>
    <t>按照7:2:1支付方式，2022年付至90%，2023年支付至100%。</t>
  </si>
  <si>
    <t>2022年长沙市城市管理支路街巷环境综合整治提升项目（百街千巷）</t>
  </si>
  <si>
    <t>县城管局、星沙街道、湘龙街道、泉塘街道、㮾梨街道、长龙街道</t>
  </si>
  <si>
    <t>凉塘东路等51条支路（其中整治29条、整治及提质13条、提质9条）。</t>
  </si>
  <si>
    <t>全部建设完毕。</t>
  </si>
  <si>
    <t>《长沙市城市管理支路街巷环境综合整治提升项目计划》，列为市对县考核项目；按5:3:2比例支付至50%，有上级奖补资金。</t>
  </si>
  <si>
    <t>一是建议城管局负责统筹做好项目设计、预算、标准指导，并按照市长办公会议纪要要求，完善差异化的奖评考核机制；二是由各属地街镇具体实施，负责项目的立项、招标及建设管理等工作；三是待上级相关政策文件及安排计划正式出台后，县城管局根据上级文件要求制定相关实施方案并请示县人民政府。</t>
  </si>
  <si>
    <t>广生站公共绿地项目</t>
  </si>
  <si>
    <t>土方工程、地形整理、苗木栽植、景观小品工程，面积约1.3万平方米。</t>
  </si>
  <si>
    <t>土方工程、地形整理、苗木栽植、景观小品工程。</t>
  </si>
  <si>
    <t>重点招商引资项目永旺梦乐城配套基础设施。</t>
  </si>
  <si>
    <t>按5:3:2比例支付至50%。</t>
  </si>
  <si>
    <t>长沙县2022年街角花园建设项目</t>
  </si>
  <si>
    <t>包含6处街角花园，分别为望仙路天华路东北角、望仙路与板仓路西南角、望仙路与东九路西南角、望仙路开元路三角地块、星沙联络线与滨湖路西南角、星沙大道与高家坡路西北角街角绿地景观建设，约10000平方米。</t>
  </si>
  <si>
    <t>调整现有苗木种植密度及位置，打开空间，引进种植土，铺贴草皮，调整园路走向，加强养护并清理灌木层，整理植物空间，调整园路，增加休闲空间，适当增花添彩。</t>
  </si>
  <si>
    <t>《2021年长沙市街角花园建设实施方案》，该项目预计将涉及2022年市级考核，目前市级考核文件未下达。</t>
  </si>
  <si>
    <t>该项目预计将列为2022年市对县考核，估算总投资以市对县考核要求为准。</t>
  </si>
  <si>
    <t>星沙联络线月形山互通跨线桥改造工程</t>
  </si>
  <si>
    <t>对星沙联络线月形山互通跨线桥进行改造。</t>
  </si>
  <si>
    <t>开展前期工作.</t>
  </si>
  <si>
    <t>跨线桥出现摇晃现象，县城管局向县政府请示对星沙联络线月形山互通跨线桥专项加固设计和改造。</t>
  </si>
  <si>
    <t>城区驿站建设项目</t>
  </si>
  <si>
    <t>松雅湖足球场旁新建驿站（450万元），星沙大道凉塘路口东南角新建驿站（450万元）、金茂公园六区公共厕所整合为驿站（400万元），天华路向阳路口西南角天华公园新建驿站（300万元）、板仓路通程广场献血站新建驿站（200万元）、开元路与长龙路交汇处东北角东方芯府配套用房整合为驿站（500万元）、石弓湾社区配套用房整合为驿站（200万元）等7座驿站建设，含管线改迁、驿站主体建设、装饰装修、所需设备等。</t>
  </si>
  <si>
    <t>2022年完成前期工作，争取启动建设；2023年计划完成7座驿站建设。</t>
  </si>
  <si>
    <t>县城管局向县政府请示开展2022年星沙驿站建设项目分开立项实施工作。由城管局实施的5个星沙驿站统一开展前期工作一并组织实施，其勘察、设计、施工、监理及采购等按照县内招投标相关规定执行；以街镇为建设主体的驿站建设项目，考虑到时序、建设地点及施工组织等差异性，可以以奖代投的形式由各街镇分别实施。</t>
  </si>
  <si>
    <t>长沙县2022年创建人民满意公园项目</t>
  </si>
  <si>
    <t>对文化公园和东八线电力走廊绿地内部分设施进行更新，增加公园功能。</t>
  </si>
  <si>
    <t>市对县考核项目。
2021年《关于印发&lt;关于创建人民满意公园工作实施方案&gt;的通知》和县城管局《关于创建人民满意公园工作实施方案》</t>
  </si>
  <si>
    <t>城区易涝点排水改造项目</t>
  </si>
  <si>
    <t>对北斗路东六路片区排水改造及龙塘水体公园排水改造。</t>
  </si>
  <si>
    <t>完成前期工作，启动改造。</t>
  </si>
  <si>
    <t>城管局向县政府申请实施该项目，同意开展前期工作。</t>
  </si>
  <si>
    <t>立项批文（长县发改投〔2021〕578号）</t>
  </si>
  <si>
    <t>县行政执法局</t>
  </si>
  <si>
    <t>标准化建设业务用房维修改造（2021-2022年）</t>
  </si>
  <si>
    <t>星沙执法队六楼会议室维修改造，处罚中心窗口建设，局机关门厅门楼外墙砖维修改造，春华镇、果园镇等属地队办公用房维修改造。</t>
  </si>
  <si>
    <t>支付项目尾款。</t>
  </si>
  <si>
    <t>县行政审批服务局</t>
  </si>
  <si>
    <t>长沙县政务大厅24小时自助服务区建设项目</t>
  </si>
  <si>
    <t>县政务中心大厅</t>
  </si>
  <si>
    <t>长沙县政务大厅原24小时自助服务区的拆除修整；新24小时自助服务厅的新建；室外出入口原址花坛的拆除修缮、室外导视区广告牌、灯光照明的新建；政务大厅一楼东面两个半岛的拆除与修整；新24小时自助服务区自助文件柜的采购、安装及系统对接等。</t>
  </si>
  <si>
    <t>1.长县政纪〔2020〕60号议题二：“原则同意统一启动24小时自助服务区建设暨长沙县政务大厅优化改造项目”；
2.2020年6月23日《长沙县行政审批服务局关于启动政务大厅24小时自助服务区建设的请示》（长县行审〔2020〕17号）及批复。</t>
  </si>
  <si>
    <t>县委党校</t>
  </si>
  <si>
    <t>县委党校改扩建项目</t>
  </si>
  <si>
    <t>县委党校、县重点建设项目事务中心</t>
  </si>
  <si>
    <t>新增校园用地面积50亩，对县委党校各项基础设施进行全面提质改造。包括对现有综合楼、食堂、学员宿舍进行提质改造，对原有教职工宿舍进行整体征收并拆除；新建教学科研大楼、集中培训中心、文体活动中心和廉政警示教育基地，配套完善地下停车场以及大门门卫及围墙等附属工程。</t>
  </si>
  <si>
    <t>基本完成改扩建项目建设。</t>
  </si>
  <si>
    <t>1.县委常委会议纪要〔2021〕38号、县政府常务会议纪要（第1期）；2.县委常委议事协调会议纪要2020年第9次、第16次和2021年第7次；3.2021年新建项目，已完成前期工作和部分改建工作，2022年续建项目；4.2021年11月25日可研批复〔2021〕526号。</t>
  </si>
  <si>
    <t>1.因需增加召开两会的会议中心等，建设方案进行了调整，已通过政府常务会和县委常委会，批复的可研报告总投资由原来的2亿元调整为3.98亿元。2.2021年安排资金2930万元，约有400万元不能形成支付被财政收回。</t>
  </si>
  <si>
    <t>县融媒体中心</t>
  </si>
  <si>
    <t>长沙县融媒体中心及铁塔建设项目　</t>
  </si>
  <si>
    <t>占地面积5400平方米，建筑面积2400平方米。包括大楼的装修、中央厨房系统应用软件系统、视频的编辑机房（高清制作与媒资系统）、新闻演播室和节目制作间、FM102.2广播电台、网上群工部云工作系统等。</t>
  </si>
  <si>
    <t>2015-2020</t>
  </si>
  <si>
    <t>建设项目投入使用，依程序支付质保金。</t>
  </si>
  <si>
    <t>县融媒体中心发展改革是贯彻中央、省、市关于宣传思想文化工作要求的重要举措，实现资源整合、媒体融合，以此更好地引导群众、服务群众。</t>
  </si>
  <si>
    <t>融媒体中心消防喷淋系统改造项目　　</t>
  </si>
  <si>
    <t>广电大厦为融媒体中心技术大楼，层高12层，面积11700平方米，根据《建筑消防防火规范》（2018年版）要求，拟对广电大厦消防喷淋系统进行改造。项目建设内容为拆除原吊顶以及恢复吊顶工程。</t>
  </si>
  <si>
    <t>拆除广电大厦原吊顶，对原有排烟、报警设施、消防喷淋系统改造后，恢复大楼工程。</t>
  </si>
  <si>
    <t>根据广播电视安全播出工作要求，以及2021年6月11日组织召开的广电大厦安播工作调度会会议精神，广电大厦消防改造项目涉及电气消防、防排烟系统升级、灭火报警系统升级等方面工作，须进行整体改造。</t>
  </si>
  <si>
    <t>县机关事务中心</t>
  </si>
  <si>
    <t>2022年前已完工需支付尾款项目</t>
  </si>
  <si>
    <t>各党政机关院落、市民服务中心</t>
  </si>
  <si>
    <t>县委县政府大院、人武部院落、原劳动局院落、原民政局院落、原林业局院落、潘家坪大院、原工商局院落、第二综合楼、老年大学、市民服务中心片区等中心管辖党政机关院落的日常维修维护；对县市民服务中心片区钟楼进行顶层封闭并浇筑中庭花园楼板，由原来的两层增加至四层，面积由原来的2530平方米增加至4440平方米。</t>
  </si>
  <si>
    <t>已完工项目尾款支付。</t>
  </si>
  <si>
    <t>长沙县人武部安沙训练场改扩建工程</t>
  </si>
  <si>
    <t>包括场内土方工程、道路工程、绿化工程、建筑工程等。</t>
  </si>
  <si>
    <t>完成建筑工程、绿化工程及竣工验收。</t>
  </si>
  <si>
    <t>县武装部呈批件《关于安沙靶场改扩建工程委托建设事宜的请示》，由县机关事务中心代建。</t>
  </si>
  <si>
    <t>2021年安排资金440万元，但截至年底仅支付161.8万元，其余由财政收回。</t>
  </si>
  <si>
    <t>党政机关办公院落维修维护</t>
  </si>
  <si>
    <t>各党政机关院落</t>
  </si>
  <si>
    <t>县委县政府大院、原劳动局院落、潘家坪大院、原工商局院落、第二综合楼、老年大学、市民服务中心片区等中心管辖党政机关院落的日常维修维护。</t>
  </si>
  <si>
    <t>县委县政府大院、市民服务中心片区、第二综合办公楼、原工商局院落等党政机关院落零星维修维护、应急除危。</t>
  </si>
  <si>
    <t>保障老旧院落办公人员的办公环境，同时承担县委、县政府计划外的重要后勤保障工作。</t>
  </si>
  <si>
    <t>长沙县人武部“四个秩序”规范建设项目</t>
  </si>
  <si>
    <t>县人武部院落</t>
  </si>
  <si>
    <t>主要包括征兵大楼、办公大楼、宿舍、车库及公共区域改造建设，总建筑面积约4200平方米。</t>
  </si>
  <si>
    <t>完成项目建设及竣工验收。</t>
  </si>
  <si>
    <t>2021年6月11日县委常委会会议纪要〔2021〕16号议定：原则同意由县机关事务中心根据《长沙县人民武装部“四个秩序”规范建设方案》要求进行代建，按照有关规定依程序报县政府审批后组织实施；由县城管局负责县人武部营院地面和园林绿化提质改造。</t>
  </si>
  <si>
    <t>可研批复估算总投资为996.63万元。</t>
  </si>
  <si>
    <t>万家丽路快速化改造北延线（含电力隧道）工程　</t>
  </si>
  <si>
    <t>湘龙街道、
安沙镇</t>
  </si>
  <si>
    <t>高架桥：起于福元路，止于蟠龙路北，全长4.275公里，标准桥宽25米，双向6车道，设计车速80公里/小时,为城市快速路。电力隧道：起于特立路，止于信息大道北，全长7.603公里，分盾构段和明挖段两种形式。盾构段总长度为5.026公里，截面为圆形，外径4.1米，内径3.6米；明挖段总长度为2.508公里，现浇箱涵截面为矩形，宽3.4米，高4.1米。地面道路改造：范围包括两段：南段起于福元路，止于蟠龙路北，长约4.784公里；北段起于物流大道，止于纬三路，长约0.713公里。改造后双向6车道，红线宽度46-55米,设计车速40-60公里/小时，为城市主干路。　</t>
  </si>
  <si>
    <t>全面完工。</t>
  </si>
  <si>
    <t>长沙海关驻黄花机场海关机构基础设施项目二期　</t>
  </si>
  <si>
    <t>二期工程项目投资约3500万元，全部由长沙海关出资，包含部分室内外装饰、管网、室外道路、围墙、挡墙、岗亭、旗（杆）台、广场、室外停车场、仓库地面、弱电、垃圾站、门卫等配套工程。</t>
  </si>
  <si>
    <t>全部为上级资金。</t>
  </si>
  <si>
    <t>万家丽电力埋管工程</t>
  </si>
  <si>
    <t>福元路至清水路段敷设12孔，清水路至湘龙路段敷设16孔，湘龙路至捞刀河路段敷设12孔，同时设相应出线井检查井及过路管。</t>
  </si>
  <si>
    <t>县政府常务会议纪要第3期（2021年12月2日）：原则同意实施万家丽路电力埋管工程，采用单独立项、单独招标的方案组织实施。由县重点建设项目事务中心作为该工程项目建设单位，由县发改局负责将该项目列入2022年度政府投资计划。</t>
  </si>
  <si>
    <t>长沙县2022年湘龙片区4条市政道路打捆工程</t>
  </si>
  <si>
    <t>包括：1.梨坡路（南王路至捞刀河南路)，路线长1700米，标准路幅宽36-42米，双向6车道；2.大华北路（苏家路至梨坡路），路线长299米，标准路幅宽26米，双向4车道；3.南王路（星沙联络线至梨坡路），路线长841米，标准路幅宽36米，双向6车道；4.苏家路（南王路至万家丽路），路线长710米，标准路幅宽20米，双向2车道。</t>
  </si>
  <si>
    <t>完成可研、初步设计等前期工作，开展施工图设计，完成征地拆迁。</t>
  </si>
  <si>
    <t>2021年8月9日县长专题会议纪要（长县政纪〔2021〕26号），原则同意由县重点建设项目事务中心作为建设业主单位建设12条市政道路项目。包括梨坡路（南王路至捞刀河路）、大华北路（苏家路至梨坡路）、南王路（星沙联络线至梨坡路）、苏家路（南王路至万家丽路）。</t>
  </si>
  <si>
    <t>长沙县2022年湘龙片区5条市政道路打捆工程</t>
  </si>
  <si>
    <t>包括：1.大华南路（潇湘西路至星沙联络线），路线长310米，标准路幅宽26米，双向4车道；2.蟠龙路（湘龙西路至南王路），路线长1848米，标准路幅宽30米，双向4车道；3.龙塘路（潇湘西路至星沙联络线），路线长437米，标准路幅宽36米，双向6车道；4.思童路（梨坡路至蟠龙路），路线长581米，标准路幅宽20米，双向2车道；5.潇湘西路（梨坡路至龙塘路），路线长850米，标准路幅宽26米，双向4车道。</t>
  </si>
  <si>
    <t>2021年8月9日县长专题会议纪要（长县政纪〔2021〕26号），原则同意由县重点建设项目事务中心作为建设业主单位建设12条市政道路项目。包括大华南路（潇湘西路至星沙联络线）、蟠龙路（湘龙西路至南王路）、龙塘路（潇湘西路至星沙联络线）、思童路（梨坡路至蟠龙路）、潇湘西路（梨坡路至龙塘路）。</t>
  </si>
  <si>
    <t>长沙县2022年骏豪路等3条配套道路打捆工程</t>
  </si>
  <si>
    <t>湘龙街道、星沙街道、长龙街道</t>
  </si>
  <si>
    <t>包括：1.骏豪路（湘绣路至清水路），路线长400米，标准路幅宽30米，双向4车道；2.支一路（望仙路至特立路），路线长403米，标准路幅宽26米，双向4车道；3.凉塘东路含电力隧道（东十一路至绕城高速），凉塘东路（东十一路至绕城高速）路线长约900米，标准路幅宽24米，双向4车道，次干道；电力隧道（含下穿长株高速）全长约1400米 。总投资不含征拆11653万元，其中包含电力隧道4800万元。</t>
  </si>
  <si>
    <t>2021年8月9日县长专题会议纪要（长县政纪〔2021〕26号），原则同意由县重点建设项目事务中心作为建设业主单位建设12条市政道路项目。包括骏豪路（湘绣路至清水路）、支一路（望仙路至特立路）、凉塘东路（东十一路至绕城高速）。</t>
  </si>
  <si>
    <t>杨开慧纪念馆</t>
  </si>
  <si>
    <t>杨开慧故居消防工程</t>
  </si>
  <si>
    <t>1.消防水池、室内消火栓系统；2.火灾自动报警系统和消防控制室；3.电气火灾监控系统；4.灭火器配置；5.消防控制室、线路敷设。</t>
  </si>
  <si>
    <t>杨开慧故居是省级文物保护单位，所承载的历史价值、社会价值丰富而厚重，对于研究和展示中国新民主主义革命史具有重要的历史价值。目前，杨开慧故居缺乏系统、完善的消防工程系统设施，存在较大的安全隐患。</t>
  </si>
  <si>
    <t>全部为上级资金</t>
  </si>
  <si>
    <t>松雅湖生态新城发展中心</t>
  </si>
  <si>
    <t>松雅湖公园设施更换、维修、苗木补栽等多项零星项目（2020年-2021年）</t>
  </si>
  <si>
    <t>松雅湖</t>
  </si>
  <si>
    <t>包括2021年各项零星维修项目费用约345万元，其中松雅湖公园零星设施设备更换维修（98万元）、松雅湖公园绿化提质改造（95万元）、松雅湖东三线入口改造（42万元）、松雅湖北部园林公共厕所维修改造（75万元）、松雅湖荷塘映日及东六廊架屋顶造绿（35万元）共5个子项目；2020年的子项目松雅湖公园东一路至东二路绿化工程（217.9万元）。</t>
  </si>
  <si>
    <t>支付工程进度款。</t>
  </si>
  <si>
    <t>《关于松雅湖生态新城相关工作调度的会议纪要》（长县政纪〔2021〕79号）</t>
  </si>
  <si>
    <t>县消防救援大队</t>
  </si>
  <si>
    <t>安沙消防站及长沙县消防救援大队营房车库改造项目</t>
  </si>
  <si>
    <t>县消防救援大队、安沙镇</t>
  </si>
  <si>
    <t>1.安沙消防站：总面积5858.66平方米，训练中心1768.25平方米，食堂+物资库1268.49平方米，训练塔942.40平方米，地下室331.24平方米，连廊21.83平方米，门卫+岗亭80平方米，地理式垃圾站12.158平方米及以上建筑的配套设施，含土建、装饰装修、给排水、电气、消防、生活办公家具用品购置及附属工程等；2.县消防救援大队营房车库改造项目：对车库改造、营房屋顶进行修复。</t>
  </si>
  <si>
    <t>鹏盛消防站</t>
  </si>
  <si>
    <t>8147平方米一级消防站建设及车辆器材装备采购。</t>
  </si>
  <si>
    <t>项目投入使用，支付进度款。</t>
  </si>
  <si>
    <t>土建工程700万元，车辆装备1300万元。</t>
  </si>
  <si>
    <t>县财政局</t>
  </si>
  <si>
    <t>项目前期工作经费及预备转新建项目启动资金</t>
  </si>
  <si>
    <t>县发改局、县财政局</t>
  </si>
  <si>
    <t>项目前期工作经费及预备转新建项目启动资金。</t>
  </si>
  <si>
    <t>完成项目前期工作。</t>
  </si>
</sst>
</file>

<file path=xl/styles.xml><?xml version="1.0" encoding="utf-8"?>
<styleSheet xmlns="http://schemas.openxmlformats.org/spreadsheetml/2006/main">
  <numFmts count="7">
    <numFmt numFmtId="41" formatCode="_ * #,##0_ ;_ * \-#,##0_ ;_ * &quot;-&quot;_ ;_ @_ "/>
    <numFmt numFmtId="176" formatCode="0_ "/>
    <numFmt numFmtId="42" formatCode="_ &quot;￥&quot;* #,##0_ ;_ &quot;￥&quot;* \-#,##0_ ;_ &quot;￥&quot;* &quot;-&quot;_ ;_ @_ "/>
    <numFmt numFmtId="44" formatCode="_ &quot;￥&quot;* #,##0.00_ ;_ &quot;￥&quot;* \-#,##0.00_ ;_ &quot;￥&quot;* &quot;-&quot;??_ ;_ @_ "/>
    <numFmt numFmtId="43" formatCode="_ * #,##0.00_ ;_ * \-#,##0.00_ ;_ * &quot;-&quot;??_ ;_ @_ "/>
    <numFmt numFmtId="177" formatCode="0.00_ "/>
    <numFmt numFmtId="178" formatCode="#,##0.00_ "/>
  </numFmts>
  <fonts count="35">
    <font>
      <sz val="11"/>
      <color theme="1"/>
      <name val="宋体"/>
      <charset val="134"/>
      <scheme val="minor"/>
    </font>
    <font>
      <sz val="12"/>
      <name val="宋体"/>
      <charset val="134"/>
    </font>
    <font>
      <b/>
      <sz val="12"/>
      <name val="宋体"/>
      <charset val="134"/>
    </font>
    <font>
      <sz val="12"/>
      <name val="宋体"/>
      <charset val="134"/>
      <scheme val="minor"/>
    </font>
    <font>
      <sz val="12"/>
      <name val="宋体"/>
      <charset val="134"/>
      <scheme val="major"/>
    </font>
    <font>
      <b/>
      <sz val="12"/>
      <name val="宋体"/>
      <charset val="134"/>
      <scheme val="major"/>
    </font>
    <font>
      <sz val="12"/>
      <color theme="1"/>
      <name val="宋体"/>
      <charset val="134"/>
      <scheme val="minor"/>
    </font>
    <font>
      <sz val="12"/>
      <name val="黑体"/>
      <charset val="134"/>
    </font>
    <font>
      <sz val="22"/>
      <name val="方正小标宋简体"/>
      <charset val="134"/>
    </font>
    <font>
      <b/>
      <sz val="12"/>
      <name val="宋体"/>
      <charset val="134"/>
      <scheme val="minor"/>
    </font>
    <font>
      <sz val="12"/>
      <color rgb="FFFF0000"/>
      <name val="宋体"/>
      <charset val="134"/>
    </font>
    <font>
      <sz val="11"/>
      <color indexed="8"/>
      <name val="Tahoma"/>
      <charset val="134"/>
    </font>
    <font>
      <b/>
      <sz val="18"/>
      <color theme="3"/>
      <name val="宋体"/>
      <charset val="134"/>
      <scheme val="minor"/>
    </font>
    <font>
      <sz val="11"/>
      <color indexed="20"/>
      <name val="宋体"/>
      <charset val="134"/>
    </font>
    <font>
      <b/>
      <sz val="11"/>
      <color theme="1"/>
      <name val="宋体"/>
      <charset val="0"/>
      <scheme val="minor"/>
    </font>
    <font>
      <sz val="11"/>
      <color theme="0"/>
      <name val="宋体"/>
      <charset val="0"/>
      <scheme val="minor"/>
    </font>
    <font>
      <sz val="11"/>
      <color indexed="8"/>
      <name val="宋体"/>
      <charset val="134"/>
    </font>
    <font>
      <u/>
      <sz val="11"/>
      <color rgb="FF800080"/>
      <name val="宋体"/>
      <charset val="0"/>
      <scheme val="minor"/>
    </font>
    <font>
      <sz val="11"/>
      <color theme="1"/>
      <name val="宋体"/>
      <charset val="0"/>
      <scheme val="minor"/>
    </font>
    <font>
      <sz val="11"/>
      <color rgb="FF3F3F76"/>
      <name val="宋体"/>
      <charset val="0"/>
      <scheme val="minor"/>
    </font>
    <font>
      <b/>
      <sz val="13"/>
      <color theme="3"/>
      <name val="宋体"/>
      <charset val="134"/>
      <scheme val="minor"/>
    </font>
    <font>
      <sz val="11"/>
      <color rgb="FF006100"/>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sz val="11"/>
      <color indexed="17"/>
      <name val="宋体"/>
      <charset val="134"/>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name val="宋体"/>
      <charset val="134"/>
    </font>
  </fonts>
  <fills count="34">
    <fill>
      <patternFill patternType="none"/>
    </fill>
    <fill>
      <patternFill patternType="gray125"/>
    </fill>
    <fill>
      <patternFill patternType="solid">
        <fgColor indexed="22"/>
        <bgColor indexed="64"/>
      </patternFill>
    </fill>
    <fill>
      <patternFill patternType="solid">
        <fgColor theme="8"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487">
    <xf numFmtId="0" fontId="0" fillId="0" borderId="0"/>
    <xf numFmtId="42" fontId="0" fillId="0" borderId="0" applyFont="0" applyFill="0" applyBorder="0" applyAlignment="0" applyProtection="0">
      <alignment vertical="center"/>
    </xf>
    <xf numFmtId="0" fontId="11" fillId="0" borderId="0"/>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xf numFmtId="44" fontId="0" fillId="0" borderId="0" applyFont="0" applyFill="0" applyBorder="0" applyAlignment="0" applyProtection="0">
      <alignment vertical="center"/>
    </xf>
    <xf numFmtId="0" fontId="1" fillId="0" borderId="0">
      <alignment vertical="center"/>
    </xf>
    <xf numFmtId="0" fontId="18" fillId="5" borderId="0" applyNumberFormat="0" applyBorder="0" applyAlignment="0" applyProtection="0">
      <alignment vertical="center"/>
    </xf>
    <xf numFmtId="0" fontId="19" fillId="7" borderId="4" applyNumberFormat="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41" fontId="0" fillId="0" borderId="0" applyFont="0" applyFill="0" applyBorder="0" applyAlignment="0" applyProtection="0">
      <alignment vertical="center"/>
    </xf>
    <xf numFmtId="0" fontId="16"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1" fillId="0" borderId="0"/>
    <xf numFmtId="0" fontId="18"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1" fillId="0" borderId="0"/>
    <xf numFmtId="0" fontId="22" fillId="10"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43" fontId="0"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5" fillId="11" borderId="0" applyNumberFormat="0" applyBorder="0" applyAlignment="0" applyProtection="0">
      <alignment vertical="center"/>
    </xf>
    <xf numFmtId="0" fontId="13" fillId="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0" fillId="6" borderId="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0" fillId="0" borderId="0">
      <alignment vertical="center"/>
    </xf>
    <xf numFmtId="0" fontId="1" fillId="0" borderId="0">
      <alignment vertical="center"/>
    </xf>
    <xf numFmtId="0" fontId="1" fillId="0" borderId="0">
      <alignment vertical="center"/>
    </xf>
    <xf numFmtId="0" fontId="15" fillId="1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24"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25" fillId="0" borderId="0" applyNumberFormat="0" applyFill="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xf numFmtId="0" fontId="1" fillId="0" borderId="0"/>
    <xf numFmtId="0" fontId="1" fillId="0" borderId="0">
      <alignment vertical="center"/>
    </xf>
    <xf numFmtId="0" fontId="11" fillId="0" borderId="0"/>
    <xf numFmtId="0" fontId="11" fillId="0" borderId="0"/>
    <xf numFmtId="0" fontId="12" fillId="0" borderId="0" applyNumberFormat="0" applyFill="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5" applyNumberFormat="0" applyFill="0" applyAlignment="0" applyProtection="0">
      <alignment vertical="center"/>
    </xf>
    <xf numFmtId="0" fontId="1" fillId="0" borderId="0">
      <alignment vertical="center"/>
    </xf>
    <xf numFmtId="0" fontId="20" fillId="0" borderId="5" applyNumberFormat="0" applyFill="0" applyAlignment="0" applyProtection="0">
      <alignment vertical="center"/>
    </xf>
    <xf numFmtId="0" fontId="1" fillId="0" borderId="0"/>
    <xf numFmtId="0" fontId="15" fillId="1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24" fillId="0" borderId="6" applyNumberFormat="0" applyFill="0" applyAlignment="0" applyProtection="0">
      <alignment vertical="center"/>
    </xf>
    <xf numFmtId="0" fontId="11" fillId="0" borderId="0"/>
    <xf numFmtId="0" fontId="1" fillId="0" borderId="0">
      <alignment vertical="center"/>
    </xf>
    <xf numFmtId="0" fontId="1" fillId="0" borderId="0">
      <alignment vertical="center"/>
    </xf>
    <xf numFmtId="0" fontId="15" fillId="15" borderId="0" applyNumberFormat="0" applyBorder="0" applyAlignment="0" applyProtection="0">
      <alignment vertical="center"/>
    </xf>
    <xf numFmtId="0" fontId="13" fillId="2"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29" fillId="16" borderId="7" applyNumberFormat="0" applyAlignment="0" applyProtection="0">
      <alignment vertical="center"/>
    </xf>
    <xf numFmtId="0" fontId="1" fillId="0" borderId="0">
      <alignment vertical="center"/>
    </xf>
    <xf numFmtId="0" fontId="30" fillId="16" borderId="4" applyNumberFormat="0" applyAlignment="0" applyProtection="0">
      <alignment vertical="center"/>
    </xf>
    <xf numFmtId="0" fontId="1" fillId="0" borderId="0">
      <alignment vertical="center"/>
    </xf>
    <xf numFmtId="0" fontId="1" fillId="0" borderId="0"/>
    <xf numFmtId="0" fontId="11" fillId="0" borderId="0"/>
    <xf numFmtId="0" fontId="31" fillId="17" borderId="8"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8" fillId="19"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5" fillId="21"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32" fillId="0" borderId="9" applyNumberFormat="0" applyFill="0" applyAlignment="0" applyProtection="0">
      <alignment vertical="center"/>
    </xf>
    <xf numFmtId="0" fontId="1" fillId="0" borderId="0">
      <alignment vertical="center"/>
    </xf>
    <xf numFmtId="0" fontId="1" fillId="0" borderId="0">
      <alignment vertical="center"/>
    </xf>
    <xf numFmtId="0" fontId="14" fillId="0" borderId="2" applyNumberFormat="0" applyFill="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8"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1" fillId="0" borderId="0"/>
    <xf numFmtId="0" fontId="33" fillId="22" borderId="0" applyNumberFormat="0" applyBorder="0" applyAlignment="0" applyProtection="0">
      <alignment vertical="center"/>
    </xf>
    <xf numFmtId="0" fontId="13" fillId="2" borderId="0" applyNumberFormat="0" applyBorder="0" applyAlignment="0" applyProtection="0">
      <alignment vertical="center"/>
    </xf>
    <xf numFmtId="0" fontId="18" fillId="23"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5" fillId="24"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8" fillId="25" borderId="0" applyNumberFormat="0" applyBorder="0" applyAlignment="0" applyProtection="0">
      <alignment vertical="center"/>
    </xf>
    <xf numFmtId="0" fontId="1" fillId="0" borderId="0">
      <alignment vertical="center"/>
    </xf>
    <xf numFmtId="0" fontId="11" fillId="0" borderId="0"/>
    <xf numFmtId="0" fontId="18" fillId="26"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8" fillId="27" borderId="0" applyNumberFormat="0" applyBorder="0" applyAlignment="0" applyProtection="0">
      <alignment vertical="center"/>
    </xf>
    <xf numFmtId="0" fontId="11" fillId="0" borderId="0"/>
    <xf numFmtId="0" fontId="1" fillId="0" borderId="0">
      <alignment vertical="center"/>
    </xf>
    <xf numFmtId="0" fontId="11" fillId="0" borderId="0"/>
    <xf numFmtId="0" fontId="18" fillId="28"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5" fillId="29"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6" fillId="0" borderId="0">
      <alignment vertical="center"/>
    </xf>
    <xf numFmtId="0" fontId="13" fillId="2" borderId="0" applyNumberFormat="0" applyBorder="0" applyAlignment="0" applyProtection="0">
      <alignment vertical="center"/>
    </xf>
    <xf numFmtId="0" fontId="16" fillId="0" borderId="0">
      <alignment vertical="center"/>
    </xf>
    <xf numFmtId="0" fontId="13" fillId="2" borderId="0" applyNumberFormat="0" applyBorder="0" applyAlignment="0" applyProtection="0">
      <alignment vertical="center"/>
    </xf>
    <xf numFmtId="0" fontId="1" fillId="0" borderId="0">
      <alignment vertical="center"/>
    </xf>
    <xf numFmtId="0" fontId="15" fillId="30" borderId="0" applyNumberFormat="0" applyBorder="0" applyAlignment="0" applyProtection="0">
      <alignment vertical="center"/>
    </xf>
    <xf numFmtId="0" fontId="11" fillId="0" borderId="0"/>
    <xf numFmtId="0" fontId="1" fillId="0" borderId="0">
      <alignment vertical="center"/>
    </xf>
    <xf numFmtId="0" fontId="13" fillId="2" borderId="0" applyNumberFormat="0" applyBorder="0" applyAlignment="0" applyProtection="0">
      <alignment vertical="center"/>
    </xf>
    <xf numFmtId="0" fontId="1" fillId="0" borderId="0"/>
    <xf numFmtId="0" fontId="13" fillId="2" borderId="0" applyNumberFormat="0" applyBorder="0" applyAlignment="0" applyProtection="0">
      <alignment vertical="center"/>
    </xf>
    <xf numFmtId="0" fontId="18"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8" fillId="31"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5" fillId="4" borderId="0" applyNumberFormat="0" applyBorder="0" applyAlignment="0" applyProtection="0">
      <alignment vertical="center"/>
    </xf>
    <xf numFmtId="0" fontId="11" fillId="0" borderId="0"/>
    <xf numFmtId="0" fontId="1" fillId="0" borderId="0">
      <alignment vertical="center"/>
    </xf>
    <xf numFmtId="0" fontId="1" fillId="0" borderId="0"/>
    <xf numFmtId="0" fontId="16" fillId="0" borderId="0">
      <alignment vertical="center"/>
    </xf>
    <xf numFmtId="0" fontId="13" fillId="2" borderId="0" applyNumberFormat="0" applyBorder="0" applyAlignment="0" applyProtection="0">
      <alignment vertical="center"/>
    </xf>
    <xf numFmtId="0" fontId="11" fillId="0" borderId="0"/>
    <xf numFmtId="0" fontId="11" fillId="0" borderId="0"/>
    <xf numFmtId="0" fontId="18" fillId="3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5" fillId="3" borderId="0" applyNumberFormat="0" applyBorder="0" applyAlignment="0" applyProtection="0">
      <alignment vertical="center"/>
    </xf>
    <xf numFmtId="0" fontId="11" fillId="0" borderId="0"/>
    <xf numFmtId="0" fontId="11" fillId="0" borderId="0"/>
    <xf numFmtId="0" fontId="1" fillId="0" borderId="0">
      <alignment vertical="center"/>
    </xf>
    <xf numFmtId="0" fontId="1" fillId="0" borderId="0">
      <alignment vertical="center"/>
    </xf>
    <xf numFmtId="0" fontId="15" fillId="33" borderId="0" applyNumberFormat="0" applyBorder="0" applyAlignment="0" applyProtection="0">
      <alignment vertical="center"/>
    </xf>
    <xf numFmtId="0" fontId="16" fillId="0" borderId="0">
      <alignment vertical="center"/>
    </xf>
    <xf numFmtId="0" fontId="1" fillId="0" borderId="0"/>
    <xf numFmtId="0" fontId="13" fillId="2" borderId="0" applyNumberFormat="0" applyBorder="0" applyAlignment="0" applyProtection="0">
      <alignment vertical="center"/>
    </xf>
    <xf numFmtId="0" fontId="11" fillId="0" borderId="0"/>
    <xf numFmtId="0" fontId="11" fillId="0" borderId="0"/>
    <xf numFmtId="0" fontId="18" fillId="18"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5" fillId="13" borderId="0" applyNumberFormat="0" applyBorder="0" applyAlignment="0" applyProtection="0">
      <alignment vertical="center"/>
    </xf>
    <xf numFmtId="0" fontId="11" fillId="0" borderId="0"/>
    <xf numFmtId="0" fontId="1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1" fillId="0" borderId="0"/>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1" fillId="0" borderId="0"/>
    <xf numFmtId="0" fontId="11" fillId="0" borderId="0"/>
    <xf numFmtId="0" fontId="13" fillId="2" borderId="0" applyNumberFormat="0" applyBorder="0" applyAlignment="0" applyProtection="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xf numFmtId="0" fontId="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27"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3" fillId="2" borderId="0" applyNumberFormat="0" applyBorder="0" applyAlignment="0" applyProtection="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1" fillId="0" borderId="0"/>
    <xf numFmtId="0" fontId="1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xf numFmtId="0" fontId="13" fillId="2" borderId="0" applyNumberFormat="0" applyBorder="0" applyAlignment="0" applyProtection="0">
      <alignment vertical="center"/>
    </xf>
    <xf numFmtId="0" fontId="11" fillId="0" borderId="0"/>
    <xf numFmtId="0" fontId="13" fillId="2" borderId="0" applyNumberFormat="0" applyBorder="0" applyAlignment="0" applyProtection="0">
      <alignment vertical="center"/>
    </xf>
    <xf numFmtId="0" fontId="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1" fillId="0" borderId="0"/>
    <xf numFmtId="0" fontId="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3" fillId="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1" fillId="0" borderId="0"/>
    <xf numFmtId="0" fontId="11" fillId="0" borderId="0"/>
    <xf numFmtId="0" fontId="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0" fillId="0" borderId="0">
      <alignment vertical="center"/>
    </xf>
    <xf numFmtId="0" fontId="1" fillId="0" borderId="0"/>
    <xf numFmtId="0" fontId="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1" fillId="0" borderId="0"/>
    <xf numFmtId="0" fontId="1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1" fillId="0" borderId="0"/>
    <xf numFmtId="0" fontId="11" fillId="0" borderId="0"/>
    <xf numFmtId="0" fontId="1" fillId="0" borderId="0"/>
    <xf numFmtId="0" fontId="1" fillId="0" borderId="0">
      <alignment vertical="center"/>
    </xf>
    <xf numFmtId="0" fontId="1" fillId="0" borderId="0">
      <alignment vertical="center"/>
    </xf>
    <xf numFmtId="0" fontId="11" fillId="0" borderId="0"/>
    <xf numFmtId="0" fontId="1" fillId="0" borderId="0"/>
    <xf numFmtId="0" fontId="1" fillId="0" borderId="0">
      <alignment vertical="center"/>
    </xf>
    <xf numFmtId="0" fontId="1" fillId="0" borderId="0"/>
    <xf numFmtId="0" fontId="11" fillId="0" borderId="0"/>
    <xf numFmtId="0" fontId="1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0"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0" fillId="0" borderId="0">
      <alignment vertical="center"/>
    </xf>
    <xf numFmtId="0" fontId="1" fillId="0" borderId="0">
      <alignment vertical="center"/>
    </xf>
    <xf numFmtId="0" fontId="13" fillId="2" borderId="0" applyNumberFormat="0" applyBorder="0" applyAlignment="0" applyProtection="0">
      <alignment vertical="center"/>
    </xf>
    <xf numFmtId="0" fontId="0"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3" fillId="2" borderId="0" applyNumberFormat="0" applyBorder="0" applyAlignment="0" applyProtection="0">
      <alignment vertical="center"/>
    </xf>
    <xf numFmtId="0" fontId="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xf numFmtId="0" fontId="13" fillId="2" borderId="0" applyNumberFormat="0" applyBorder="0" applyAlignment="0" applyProtection="0">
      <alignment vertical="center"/>
    </xf>
    <xf numFmtId="0" fontId="1" fillId="0" borderId="0"/>
    <xf numFmtId="0" fontId="11" fillId="0" borderId="0"/>
    <xf numFmtId="0" fontId="1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0" borderId="0"/>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xf numFmtId="0" fontId="1" fillId="0" borderId="0"/>
    <xf numFmtId="0" fontId="1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1" fillId="0" borderId="0"/>
    <xf numFmtId="0" fontId="13" fillId="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3" fillId="2" borderId="0" applyNumberFormat="0" applyBorder="0" applyAlignment="0" applyProtection="0">
      <alignment vertical="center"/>
    </xf>
    <xf numFmtId="0" fontId="1" fillId="0" borderId="0"/>
    <xf numFmtId="0" fontId="16"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xf numFmtId="0" fontId="1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1" fillId="0" borderId="0"/>
    <xf numFmtId="0" fontId="1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3" fillId="2"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xf numFmtId="0" fontId="13" fillId="2" borderId="0" applyNumberFormat="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1" fillId="0" borderId="0"/>
    <xf numFmtId="0" fontId="11" fillId="0" borderId="0"/>
    <xf numFmtId="0" fontId="1" fillId="0" borderId="0"/>
    <xf numFmtId="0" fontId="1" fillId="0" borderId="0">
      <alignment vertical="center"/>
    </xf>
    <xf numFmtId="0" fontId="1" fillId="0" borderId="0"/>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1" fillId="0" borderId="0"/>
    <xf numFmtId="0" fontId="11" fillId="0" borderId="0"/>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0"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2" borderId="0" applyNumberFormat="0" applyBorder="0" applyAlignment="0" applyProtection="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1" fillId="0" borderId="0"/>
    <xf numFmtId="0" fontId="1" fillId="0" borderId="0">
      <alignment vertical="center"/>
    </xf>
    <xf numFmtId="0" fontId="1" fillId="0" borderId="0"/>
    <xf numFmtId="0" fontId="1" fillId="0" borderId="0"/>
    <xf numFmtId="0" fontId="1" fillId="0" borderId="0"/>
    <xf numFmtId="0" fontId="1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xf numFmtId="0" fontId="1" fillId="0" borderId="0"/>
    <xf numFmtId="0" fontId="1" fillId="0" borderId="0"/>
    <xf numFmtId="0" fontId="11" fillId="0" borderId="0"/>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1" fillId="0" borderId="0"/>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xf numFmtId="0" fontId="11" fillId="0" borderId="0"/>
    <xf numFmtId="0" fontId="1" fillId="0" borderId="0"/>
    <xf numFmtId="0" fontId="11" fillId="0" borderId="0"/>
    <xf numFmtId="0" fontId="1" fillId="0" borderId="0">
      <alignment vertical="center"/>
    </xf>
    <xf numFmtId="0" fontId="1" fillId="0" borderId="0"/>
    <xf numFmtId="0" fontId="11" fillId="0" borderId="0"/>
    <xf numFmtId="0" fontId="1" fillId="0" borderId="0">
      <alignment vertical="center"/>
    </xf>
    <xf numFmtId="0" fontId="1" fillId="0" borderId="0"/>
    <xf numFmtId="0" fontId="1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3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xf numFmtId="0" fontId="11" fillId="0" borderId="0"/>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6" fillId="0" borderId="0">
      <alignment vertical="center"/>
    </xf>
    <xf numFmtId="0" fontId="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1" fillId="0" borderId="0"/>
    <xf numFmtId="0" fontId="1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1" fillId="0" borderId="0"/>
    <xf numFmtId="0" fontId="1" fillId="0" borderId="0"/>
    <xf numFmtId="0" fontId="1" fillId="0" borderId="0">
      <alignment vertical="center"/>
    </xf>
    <xf numFmtId="0" fontId="1" fillId="0" borderId="0">
      <alignment vertical="center"/>
    </xf>
    <xf numFmtId="0" fontId="11" fillId="0" borderId="0"/>
    <xf numFmtId="0" fontId="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xf numFmtId="0" fontId="1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xf numFmtId="0" fontId="1" fillId="0" borderId="0">
      <alignment vertical="center"/>
    </xf>
    <xf numFmtId="0" fontId="0" fillId="0" borderId="0">
      <alignment vertical="center"/>
    </xf>
    <xf numFmtId="0" fontId="1" fillId="0" borderId="0">
      <alignment vertical="center"/>
    </xf>
    <xf numFmtId="0" fontId="1" fillId="0" borderId="0"/>
    <xf numFmtId="0" fontId="1" fillId="0" borderId="0">
      <alignment vertical="center"/>
    </xf>
    <xf numFmtId="0" fontId="0" fillId="0" borderId="0">
      <alignment vertical="center"/>
    </xf>
    <xf numFmtId="0" fontId="1" fillId="0" borderId="0">
      <alignment vertical="center"/>
    </xf>
    <xf numFmtId="0" fontId="1" fillId="0" borderId="0"/>
    <xf numFmtId="0" fontId="1" fillId="0" borderId="0">
      <alignment vertical="center"/>
    </xf>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1" fillId="0" borderId="0"/>
    <xf numFmtId="0" fontId="11" fillId="0" borderId="0"/>
    <xf numFmtId="0" fontId="1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6" fillId="0" borderId="0">
      <alignment vertical="center"/>
    </xf>
    <xf numFmtId="0" fontId="11" fillId="0" borderId="0"/>
    <xf numFmtId="0" fontId="1" fillId="0" borderId="0">
      <alignment vertical="center"/>
    </xf>
    <xf numFmtId="0" fontId="1" fillId="0" borderId="0">
      <alignment vertical="center"/>
    </xf>
    <xf numFmtId="0" fontId="1" fillId="0" borderId="0"/>
    <xf numFmtId="0" fontId="11" fillId="0" borderId="0"/>
    <xf numFmtId="0" fontId="1" fillId="0" borderId="0">
      <alignment vertical="center"/>
    </xf>
    <xf numFmtId="0" fontId="1" fillId="0" borderId="0">
      <alignment vertical="center"/>
    </xf>
    <xf numFmtId="0" fontId="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34"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6"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1" fillId="0" borderId="0"/>
    <xf numFmtId="0" fontId="1" fillId="0" borderId="0">
      <alignment vertical="center"/>
    </xf>
    <xf numFmtId="0" fontId="1" fillId="0" borderId="0">
      <alignment vertical="center"/>
    </xf>
    <xf numFmtId="0" fontId="1" fillId="0" borderId="0"/>
    <xf numFmtId="0" fontId="11" fillId="0" borderId="0"/>
    <xf numFmtId="0" fontId="1" fillId="0" borderId="0">
      <alignment vertical="center"/>
    </xf>
    <xf numFmtId="0" fontId="1" fillId="0" borderId="0">
      <alignment vertical="center"/>
    </xf>
    <xf numFmtId="0" fontId="1" fillId="0" borderId="0"/>
    <xf numFmtId="0" fontId="1" fillId="0" borderId="0"/>
    <xf numFmtId="0" fontId="11" fillId="0" borderId="0"/>
    <xf numFmtId="0" fontId="1" fillId="0" borderId="0">
      <alignment vertical="center"/>
    </xf>
    <xf numFmtId="0" fontId="1" fillId="0" borderId="0"/>
    <xf numFmtId="0" fontId="11" fillId="0" borderId="0"/>
    <xf numFmtId="0" fontId="1" fillId="0" borderId="0">
      <alignment vertical="center"/>
    </xf>
    <xf numFmtId="0" fontId="1" fillId="0" borderId="0">
      <alignment vertical="center"/>
    </xf>
    <xf numFmtId="0" fontId="1" fillId="0" borderId="0"/>
    <xf numFmtId="0" fontId="11" fillId="0" borderId="0"/>
    <xf numFmtId="0" fontId="1" fillId="0" borderId="0">
      <alignment vertical="center"/>
    </xf>
    <xf numFmtId="0" fontId="1" fillId="0" borderId="0"/>
    <xf numFmtId="0" fontId="11" fillId="0" borderId="0"/>
    <xf numFmtId="0" fontId="1" fillId="0" borderId="0">
      <alignment vertical="center"/>
    </xf>
    <xf numFmtId="0" fontId="1" fillId="0" borderId="0"/>
    <xf numFmtId="0" fontId="11" fillId="0" borderId="0"/>
    <xf numFmtId="0" fontId="1" fillId="0" borderId="0">
      <alignment vertical="center"/>
    </xf>
    <xf numFmtId="0" fontId="1" fillId="0" borderId="0"/>
    <xf numFmtId="0" fontId="11" fillId="0" borderId="0"/>
    <xf numFmtId="0" fontId="11" fillId="0" borderId="0"/>
    <xf numFmtId="0" fontId="1" fillId="0" borderId="0">
      <alignment vertical="center"/>
    </xf>
    <xf numFmtId="0" fontId="11" fillId="0" borderId="0"/>
    <xf numFmtId="0" fontId="1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1" fillId="0" borderId="0"/>
    <xf numFmtId="0" fontId="11" fillId="0" borderId="0"/>
    <xf numFmtId="0" fontId="11" fillId="0" borderId="0"/>
    <xf numFmtId="0" fontId="1" fillId="0" borderId="0">
      <alignment vertical="center"/>
    </xf>
    <xf numFmtId="0" fontId="11" fillId="0" borderId="0"/>
    <xf numFmtId="0" fontId="1" fillId="0" borderId="0">
      <alignment vertical="center"/>
    </xf>
    <xf numFmtId="0" fontId="1" fillId="0" borderId="0"/>
    <xf numFmtId="0" fontId="11" fillId="0" borderId="0"/>
    <xf numFmtId="0" fontId="11" fillId="0" borderId="0"/>
    <xf numFmtId="0" fontId="11" fillId="0" borderId="0"/>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xf numFmtId="0" fontId="1" fillId="0" borderId="0">
      <alignment vertical="center"/>
    </xf>
    <xf numFmtId="0" fontId="11" fillId="0" borderId="0"/>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1" fillId="0" borderId="0"/>
    <xf numFmtId="0" fontId="11" fillId="0" borderId="0"/>
    <xf numFmtId="0" fontId="11" fillId="0" borderId="0"/>
    <xf numFmtId="0" fontId="1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1" fillId="0" borderId="0"/>
    <xf numFmtId="0" fontId="11" fillId="0" borderId="0"/>
    <xf numFmtId="0" fontId="1" fillId="0" borderId="0">
      <alignment vertical="center"/>
    </xf>
    <xf numFmtId="0" fontId="11" fillId="0" borderId="0"/>
    <xf numFmtId="0" fontId="11" fillId="0" borderId="0"/>
    <xf numFmtId="0" fontId="1" fillId="0" borderId="0">
      <alignment vertical="center"/>
    </xf>
    <xf numFmtId="0" fontId="11" fillId="0" borderId="0"/>
    <xf numFmtId="0" fontId="1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0"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1" fillId="0" borderId="0"/>
    <xf numFmtId="0" fontId="11" fillId="0" borderId="0"/>
    <xf numFmtId="0" fontId="1" fillId="0" borderId="0"/>
    <xf numFmtId="0" fontId="11" fillId="0" borderId="0"/>
    <xf numFmtId="0" fontId="11" fillId="0" borderId="0"/>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xf numFmtId="0" fontId="11" fillId="0" borderId="0"/>
    <xf numFmtId="0" fontId="11" fillId="0" borderId="0"/>
    <xf numFmtId="0" fontId="1" fillId="0" borderId="0">
      <alignment vertical="center"/>
    </xf>
    <xf numFmtId="0" fontId="1" fillId="0" borderId="0"/>
    <xf numFmtId="0" fontId="1" fillId="0" borderId="0"/>
    <xf numFmtId="0" fontId="11" fillId="0" borderId="0"/>
    <xf numFmtId="0" fontId="11" fillId="0" borderId="0"/>
    <xf numFmtId="0" fontId="1" fillId="0" borderId="0"/>
    <xf numFmtId="0" fontId="11" fillId="0" borderId="0"/>
    <xf numFmtId="0" fontId="1" fillId="0" borderId="0">
      <alignment vertical="center"/>
    </xf>
    <xf numFmtId="0" fontId="1" fillId="0" borderId="0"/>
    <xf numFmtId="0" fontId="1" fillId="0" borderId="0"/>
    <xf numFmtId="0" fontId="11" fillId="0" borderId="0"/>
    <xf numFmtId="0" fontId="1" fillId="0" borderId="0">
      <alignment vertical="center"/>
    </xf>
    <xf numFmtId="0" fontId="1" fillId="0" borderId="0">
      <alignment vertical="center"/>
    </xf>
    <xf numFmtId="0" fontId="1" fillId="0" borderId="0"/>
    <xf numFmtId="0" fontId="1" fillId="0" borderId="0"/>
    <xf numFmtId="0" fontId="11" fillId="0" borderId="0"/>
    <xf numFmtId="0" fontId="1" fillId="0" borderId="0">
      <alignment vertical="center"/>
    </xf>
    <xf numFmtId="0" fontId="1" fillId="0" borderId="0"/>
    <xf numFmtId="0" fontId="1" fillId="0" borderId="0"/>
    <xf numFmtId="0" fontId="11" fillId="0" borderId="0"/>
    <xf numFmtId="0" fontId="1" fillId="0" borderId="0">
      <alignment vertical="center"/>
    </xf>
    <xf numFmtId="0" fontId="1" fillId="0" borderId="0"/>
    <xf numFmtId="0" fontId="1" fillId="0" borderId="0"/>
    <xf numFmtId="0" fontId="11" fillId="0" borderId="0"/>
    <xf numFmtId="0" fontId="1" fillId="0" borderId="0">
      <alignment vertical="center"/>
    </xf>
    <xf numFmtId="0" fontId="1" fillId="0" borderId="0"/>
    <xf numFmtId="0" fontId="1" fillId="0" borderId="0"/>
    <xf numFmtId="0" fontId="11" fillId="0" borderId="0"/>
    <xf numFmtId="0" fontId="1" fillId="0" borderId="0">
      <alignment vertical="center"/>
    </xf>
    <xf numFmtId="0" fontId="1" fillId="0" borderId="0"/>
    <xf numFmtId="0" fontId="11" fillId="0" borderId="0"/>
    <xf numFmtId="0" fontId="11" fillId="0" borderId="0"/>
    <xf numFmtId="0" fontId="11" fillId="0" borderId="0"/>
    <xf numFmtId="0" fontId="1" fillId="0" borderId="0">
      <alignment vertical="center"/>
    </xf>
    <xf numFmtId="0" fontId="1" fillId="0" borderId="0">
      <alignment vertical="center"/>
    </xf>
    <xf numFmtId="0" fontId="11" fillId="0" borderId="0"/>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xf numFmtId="0" fontId="1" fillId="0" borderId="0">
      <alignment vertical="center"/>
    </xf>
    <xf numFmtId="0" fontId="0" fillId="0" borderId="0">
      <alignment vertical="center"/>
    </xf>
    <xf numFmtId="0" fontId="11" fillId="0" borderId="0"/>
    <xf numFmtId="0" fontId="1" fillId="0" borderId="0">
      <alignment vertical="center"/>
    </xf>
    <xf numFmtId="0" fontId="0" fillId="0" borderId="0">
      <alignment vertical="center"/>
    </xf>
    <xf numFmtId="0" fontId="11" fillId="0" borderId="0"/>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xf numFmtId="0" fontId="0" fillId="0" borderId="0">
      <alignment vertical="center"/>
    </xf>
    <xf numFmtId="0" fontId="1" fillId="0" borderId="0"/>
    <xf numFmtId="0" fontId="0" fillId="0" borderId="0">
      <alignment vertical="center"/>
    </xf>
    <xf numFmtId="0" fontId="1" fillId="0" borderId="0"/>
    <xf numFmtId="0" fontId="1" fillId="0" borderId="0">
      <alignment vertical="center"/>
    </xf>
    <xf numFmtId="0" fontId="1" fillId="0" borderId="0"/>
    <xf numFmtId="0" fontId="0" fillId="0" borderId="0">
      <alignment vertical="center"/>
    </xf>
    <xf numFmtId="0" fontId="1" fillId="0" borderId="0"/>
    <xf numFmtId="0" fontId="1" fillId="0" borderId="0">
      <alignment vertical="center"/>
    </xf>
    <xf numFmtId="0" fontId="1" fillId="0" borderId="0"/>
    <xf numFmtId="0" fontId="0" fillId="0" borderId="0">
      <alignment vertical="center"/>
    </xf>
    <xf numFmtId="0" fontId="1" fillId="0" borderId="0"/>
    <xf numFmtId="0" fontId="1" fillId="0" borderId="0">
      <alignment vertical="center"/>
    </xf>
    <xf numFmtId="0" fontId="1" fillId="0" borderId="0"/>
    <xf numFmtId="0" fontId="0" fillId="0" borderId="0">
      <alignment vertical="center"/>
    </xf>
    <xf numFmtId="0" fontId="1" fillId="0" borderId="0"/>
    <xf numFmtId="0" fontId="1" fillId="0" borderId="0">
      <alignment vertical="center"/>
    </xf>
    <xf numFmtId="0" fontId="1" fillId="0" borderId="0"/>
    <xf numFmtId="0" fontId="1" fillId="0" borderId="0"/>
    <xf numFmtId="0" fontId="0" fillId="0" borderId="0">
      <alignment vertical="center"/>
    </xf>
    <xf numFmtId="0" fontId="1" fillId="0" borderId="0"/>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xf numFmtId="0" fontId="1" fillId="0" borderId="0"/>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1" fillId="0" borderId="0"/>
    <xf numFmtId="0" fontId="1" fillId="0" borderId="0">
      <alignment vertical="center"/>
    </xf>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27" fillId="2" borderId="0" applyNumberFormat="0" applyBorder="0" applyAlignment="0" applyProtection="0">
      <alignment vertical="center"/>
    </xf>
    <xf numFmtId="0" fontId="1" fillId="0" borderId="0"/>
    <xf numFmtId="0" fontId="1" fillId="0" borderId="0"/>
    <xf numFmtId="0" fontId="1" fillId="0" borderId="0">
      <alignment vertical="center"/>
    </xf>
    <xf numFmtId="0" fontId="11" fillId="0" borderId="0"/>
    <xf numFmtId="0" fontId="11" fillId="0" borderId="0"/>
    <xf numFmtId="0" fontId="1" fillId="0" borderId="0"/>
    <xf numFmtId="0" fontId="1" fillId="0" borderId="0"/>
    <xf numFmtId="0" fontId="1" fillId="0" borderId="0">
      <alignment vertical="center"/>
    </xf>
    <xf numFmtId="0" fontId="11" fillId="0" borderId="0"/>
    <xf numFmtId="0" fontId="11" fillId="0" borderId="0"/>
    <xf numFmtId="0" fontId="1" fillId="0" borderId="0"/>
    <xf numFmtId="0" fontId="1" fillId="0" borderId="0"/>
    <xf numFmtId="0" fontId="1" fillId="0" borderId="0">
      <alignment vertical="center"/>
    </xf>
    <xf numFmtId="0" fontId="11" fillId="0" borderId="0"/>
    <xf numFmtId="0" fontId="11" fillId="0" borderId="0"/>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alignment vertical="center"/>
    </xf>
    <xf numFmtId="0" fontId="11" fillId="0" borderId="0"/>
    <xf numFmtId="0" fontId="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 fillId="0" borderId="0">
      <alignment vertical="center"/>
    </xf>
    <xf numFmtId="0" fontId="11" fillId="0" borderId="0"/>
    <xf numFmtId="0" fontId="11" fillId="0" borderId="0"/>
    <xf numFmtId="0" fontId="1" fillId="0" borderId="0">
      <alignment vertical="center"/>
    </xf>
    <xf numFmtId="0" fontId="11" fillId="0" borderId="0"/>
    <xf numFmtId="0" fontId="1" fillId="0" borderId="0">
      <alignment vertical="center"/>
    </xf>
    <xf numFmtId="0" fontId="16"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1" fillId="0" borderId="0"/>
    <xf numFmtId="0" fontId="11" fillId="0" borderId="0"/>
    <xf numFmtId="0" fontId="11" fillId="0" borderId="0"/>
    <xf numFmtId="0" fontId="11" fillId="0" borderId="0"/>
    <xf numFmtId="0" fontId="1" fillId="0" borderId="0">
      <alignment vertical="center"/>
    </xf>
    <xf numFmtId="0" fontId="11" fillId="0" borderId="0"/>
    <xf numFmtId="0" fontId="1" fillId="0" borderId="0">
      <alignment vertical="center"/>
    </xf>
    <xf numFmtId="0" fontId="11" fillId="0" borderId="0"/>
    <xf numFmtId="0" fontId="11" fillId="0" borderId="0"/>
    <xf numFmtId="0" fontId="11" fillId="0" borderId="0"/>
    <xf numFmtId="0" fontId="11" fillId="0" borderId="0"/>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1" fillId="0" borderId="0"/>
    <xf numFmtId="0" fontId="11" fillId="0" borderId="0"/>
    <xf numFmtId="0" fontId="11" fillId="0" borderId="0"/>
    <xf numFmtId="0" fontId="1" fillId="0" borderId="0">
      <alignment vertical="center"/>
    </xf>
    <xf numFmtId="0" fontId="11" fillId="0" borderId="0"/>
    <xf numFmtId="0" fontId="11" fillId="0" borderId="0"/>
    <xf numFmtId="0" fontId="11" fillId="0" borderId="0"/>
    <xf numFmtId="0" fontId="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xf numFmtId="0" fontId="1" fillId="0" borderId="0">
      <alignment vertical="center"/>
    </xf>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1" fillId="0" borderId="0"/>
    <xf numFmtId="0" fontId="1" fillId="0" borderId="0">
      <alignment vertical="center"/>
    </xf>
    <xf numFmtId="0" fontId="11" fillId="0" borderId="0"/>
    <xf numFmtId="0" fontId="11" fillId="0" borderId="0"/>
    <xf numFmtId="0" fontId="1" fillId="0" borderId="0">
      <alignment vertical="center"/>
    </xf>
    <xf numFmtId="0" fontId="11" fillId="0" borderId="0"/>
    <xf numFmtId="0" fontId="11" fillId="0" borderId="0"/>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1" fillId="0" borderId="0"/>
    <xf numFmtId="0" fontId="11" fillId="0" borderId="0"/>
    <xf numFmtId="0" fontId="11" fillId="0" borderId="0"/>
    <xf numFmtId="0" fontId="1" fillId="0" borderId="0"/>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xf numFmtId="0" fontId="16" fillId="0" borderId="0">
      <alignment vertical="center"/>
    </xf>
    <xf numFmtId="0" fontId="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alignment vertical="center"/>
    </xf>
    <xf numFmtId="0" fontId="11" fillId="0" borderId="0"/>
    <xf numFmtId="0" fontId="11" fillId="0" borderId="0"/>
    <xf numFmtId="0" fontId="11" fillId="0" borderId="0"/>
    <xf numFmtId="0" fontId="11" fillId="0" borderId="0"/>
    <xf numFmtId="0" fontId="1" fillId="0" borderId="0">
      <alignment vertical="center"/>
    </xf>
    <xf numFmtId="0" fontId="11" fillId="0" borderId="0"/>
    <xf numFmtId="0" fontId="11" fillId="0" borderId="0"/>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 fillId="0" borderId="0">
      <alignment vertical="center"/>
    </xf>
    <xf numFmtId="0" fontId="11" fillId="0" borderId="0"/>
    <xf numFmtId="0" fontId="11" fillId="0" borderId="0"/>
    <xf numFmtId="0" fontId="1" fillId="0" borderId="0">
      <alignment vertical="center"/>
    </xf>
    <xf numFmtId="0" fontId="1" fillId="0" borderId="0"/>
    <xf numFmtId="0" fontId="11" fillId="0" borderId="0"/>
    <xf numFmtId="0" fontId="11" fillId="0" borderId="0"/>
    <xf numFmtId="0" fontId="1" fillId="0" borderId="0">
      <alignment vertical="center"/>
    </xf>
    <xf numFmtId="0" fontId="11" fillId="0" borderId="0"/>
    <xf numFmtId="0" fontId="11" fillId="0" borderId="0"/>
    <xf numFmtId="0" fontId="1" fillId="0" borderId="0">
      <alignment vertical="center"/>
    </xf>
    <xf numFmtId="0" fontId="11" fillId="0" borderId="0"/>
    <xf numFmtId="0" fontId="1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 fillId="0" borderId="0" applyProtection="0">
      <alignment vertical="center"/>
    </xf>
    <xf numFmtId="0" fontId="11" fillId="0" borderId="0"/>
    <xf numFmtId="0" fontId="1" fillId="0" borderId="0">
      <alignment vertical="center"/>
    </xf>
    <xf numFmtId="0" fontId="1" fillId="0" borderId="0"/>
    <xf numFmtId="0" fontId="11" fillId="0" borderId="0"/>
    <xf numFmtId="0" fontId="1" fillId="0" borderId="0">
      <alignment vertical="center"/>
    </xf>
    <xf numFmtId="0" fontId="1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6"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 fillId="0" borderId="0"/>
    <xf numFmtId="0" fontId="1" fillId="0" borderId="0"/>
    <xf numFmtId="0" fontId="1" fillId="0" borderId="0"/>
    <xf numFmtId="0" fontId="0"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alignment vertical="center"/>
    </xf>
    <xf numFmtId="0" fontId="11" fillId="0" borderId="0"/>
    <xf numFmtId="0" fontId="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alignment vertical="center"/>
    </xf>
    <xf numFmtId="0" fontId="11" fillId="0" borderId="0"/>
    <xf numFmtId="0" fontId="1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alignment vertical="center"/>
    </xf>
    <xf numFmtId="0" fontId="1" fillId="0" borderId="0"/>
    <xf numFmtId="0" fontId="11" fillId="0" borderId="0"/>
    <xf numFmtId="0" fontId="1" fillId="0" borderId="0">
      <alignment vertical="center"/>
    </xf>
    <xf numFmtId="0" fontId="11" fillId="0" borderId="0"/>
    <xf numFmtId="0" fontId="1" fillId="0" borderId="0">
      <alignment vertical="center"/>
    </xf>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2"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0" fontId="1" fillId="0" borderId="0"/>
    <xf numFmtId="0" fontId="16" fillId="0" borderId="0">
      <alignment vertical="center"/>
    </xf>
    <xf numFmtId="0"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0" fontId="1" fillId="0" borderId="0"/>
    <xf numFmtId="0"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0" fontId="1" fillId="0" borderId="0"/>
    <xf numFmtId="0"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0" fontId="1" fillId="0" borderId="0"/>
    <xf numFmtId="0"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0" fontId="16" fillId="0" borderId="0">
      <alignment vertical="center"/>
    </xf>
    <xf numFmtId="0" fontId="1" fillId="0" borderId="0"/>
    <xf numFmtId="0" fontId="1" fillId="0" borderId="0"/>
    <xf numFmtId="0" fontId="1" fillId="0" borderId="0"/>
    <xf numFmtId="0" fontId="1" fillId="0" borderId="0"/>
    <xf numFmtId="0" fontId="27" fillId="2"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2"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2"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27" fillId="2"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2"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2" borderId="0" applyNumberFormat="0" applyBorder="0" applyAlignment="0" applyProtection="0">
      <alignment vertical="center"/>
    </xf>
    <xf numFmtId="0" fontId="1" fillId="0" borderId="0"/>
    <xf numFmtId="0" fontId="1" fillId="0" borderId="0"/>
    <xf numFmtId="0" fontId="1" fillId="0" borderId="0"/>
    <xf numFmtId="0" fontId="1" fillId="0" borderId="0"/>
    <xf numFmtId="0" fontId="27" fillId="2"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2"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27" fillId="2"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center"/>
    </xf>
    <xf numFmtId="0" fontId="34" fillId="0" borderId="0">
      <alignment vertical="center"/>
    </xf>
    <xf numFmtId="0" fontId="1" fillId="0" borderId="0" applyProtection="0">
      <alignment vertical="center"/>
    </xf>
    <xf numFmtId="0" fontId="1" fillId="0" borderId="0">
      <alignment vertical="center"/>
    </xf>
  </cellStyleXfs>
  <cellXfs count="186">
    <xf numFmtId="0" fontId="0" fillId="0" borderId="0" xfId="0"/>
    <xf numFmtId="0" fontId="1" fillId="0" borderId="0" xfId="0" applyFont="1" applyFill="1" applyAlignment="1">
      <alignment horizontal="center" vertical="center"/>
    </xf>
    <xf numFmtId="0" fontId="1" fillId="0" borderId="0" xfId="0" applyFont="1" applyFill="1"/>
    <xf numFmtId="0" fontId="2" fillId="0" borderId="0" xfId="0" applyFont="1" applyFill="1"/>
    <xf numFmtId="0" fontId="1" fillId="0" borderId="0" xfId="0" applyFont="1" applyFill="1" applyAlignment="1">
      <alignment horizontal="center"/>
    </xf>
    <xf numFmtId="0" fontId="3" fillId="0" borderId="0" xfId="0" applyFont="1" applyFill="1"/>
    <xf numFmtId="0" fontId="1" fillId="0" borderId="0" xfId="0" applyFont="1" applyFill="1" applyAlignment="1">
      <alignment wrapText="1"/>
    </xf>
    <xf numFmtId="0" fontId="4" fillId="0" borderId="0" xfId="0" applyFont="1" applyFill="1"/>
    <xf numFmtId="0" fontId="5" fillId="0" borderId="0" xfId="0" applyFont="1" applyFill="1"/>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left"/>
    </xf>
    <xf numFmtId="0" fontId="6" fillId="0" borderId="0" xfId="0" applyFont="1" applyFill="1"/>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left"/>
    </xf>
    <xf numFmtId="0" fontId="1" fillId="0" borderId="0" xfId="0" applyFont="1" applyFill="1" applyAlignment="1">
      <alignment horizontal="justify"/>
    </xf>
    <xf numFmtId="49" fontId="1" fillId="0" borderId="0" xfId="0" applyNumberFormat="1" applyFont="1" applyFill="1" applyAlignment="1">
      <alignment horizontal="center" wrapText="1"/>
    </xf>
    <xf numFmtId="0" fontId="1" fillId="0" borderId="0" xfId="0" applyFont="1" applyFill="1" applyAlignment="1">
      <alignment horizontal="center" wrapText="1"/>
    </xf>
    <xf numFmtId="176" fontId="1" fillId="0" borderId="0" xfId="0" applyNumberFormat="1" applyFont="1" applyFill="1" applyAlignment="1">
      <alignment horizont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justify" vertical="center" wrapText="1"/>
    </xf>
    <xf numFmtId="49"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1" fillId="0" borderId="0" xfId="0" applyFont="1" applyFill="1" applyAlignment="1">
      <alignment horizontal="right" vertical="center" wrapText="1"/>
    </xf>
    <xf numFmtId="0" fontId="1" fillId="0" borderId="0" xfId="0" applyFont="1" applyFill="1" applyAlignment="1">
      <alignment horizontal="left" vertical="center" wrapText="1"/>
    </xf>
    <xf numFmtId="0" fontId="1" fillId="0" borderId="0" xfId="0" applyFont="1" applyFill="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176"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4056" applyFont="1" applyFill="1" applyBorder="1" applyAlignment="1">
      <alignment horizontal="center" vertical="center" wrapText="1"/>
    </xf>
    <xf numFmtId="0" fontId="1" fillId="0" borderId="1" xfId="4056" applyFont="1" applyFill="1" applyBorder="1" applyAlignment="1">
      <alignment horizontal="left" vertical="center" wrapText="1"/>
    </xf>
    <xf numFmtId="0" fontId="1" fillId="0" borderId="1" xfId="4056" applyFont="1" applyFill="1" applyBorder="1" applyAlignment="1">
      <alignment horizontal="justify" vertical="center" wrapText="1"/>
    </xf>
    <xf numFmtId="0" fontId="1" fillId="0" borderId="1" xfId="4056" applyNumberFormat="1" applyFont="1" applyFill="1" applyBorder="1" applyAlignment="1">
      <alignment horizontal="center" vertical="center" wrapText="1"/>
    </xf>
    <xf numFmtId="0" fontId="1" fillId="0" borderId="1" xfId="2430" applyFont="1" applyFill="1" applyBorder="1" applyAlignment="1">
      <alignment horizontal="center" vertical="center" wrapText="1"/>
    </xf>
    <xf numFmtId="49" fontId="1" fillId="0" borderId="1" xfId="4056" applyNumberFormat="1" applyFont="1" applyFill="1" applyBorder="1" applyAlignment="1">
      <alignment horizontal="center" vertical="center" wrapText="1"/>
    </xf>
    <xf numFmtId="176" fontId="1" fillId="0" borderId="1" xfId="2302" applyNumberFormat="1" applyFont="1" applyFill="1" applyBorder="1" applyAlignment="1">
      <alignment horizontal="justify" vertical="center" wrapText="1"/>
    </xf>
    <xf numFmtId="177" fontId="1" fillId="0" borderId="1" xfId="4056" applyNumberFormat="1" applyFont="1" applyFill="1" applyBorder="1" applyAlignment="1">
      <alignment horizontal="center" vertical="center" wrapText="1"/>
    </xf>
    <xf numFmtId="176" fontId="7"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wrapText="1"/>
    </xf>
    <xf numFmtId="176" fontId="1" fillId="0" borderId="1" xfId="4056" applyNumberFormat="1" applyFont="1" applyFill="1" applyBorder="1" applyAlignment="1">
      <alignment horizontal="center" vertical="center" wrapText="1"/>
    </xf>
    <xf numFmtId="49" fontId="3" fillId="0" borderId="1" xfId="0" applyNumberFormat="1" applyFont="1" applyFill="1" applyBorder="1" applyAlignment="1">
      <alignment horizontal="justify" vertical="center" wrapText="1"/>
    </xf>
    <xf numFmtId="0" fontId="1" fillId="0" borderId="1" xfId="0" applyFont="1" applyFill="1" applyBorder="1" applyAlignment="1">
      <alignment horizontal="center" wrapText="1"/>
    </xf>
    <xf numFmtId="176" fontId="1" fillId="0" borderId="1" xfId="0" applyNumberFormat="1" applyFont="1" applyFill="1" applyBorder="1" applyAlignment="1">
      <alignment horizontal="justify" vertical="center" wrapText="1"/>
    </xf>
    <xf numFmtId="49" fontId="1" fillId="0" borderId="1" xfId="0" applyNumberFormat="1" applyFont="1" applyFill="1" applyBorder="1" applyAlignment="1">
      <alignment horizontal="justify" vertical="center" wrapText="1"/>
    </xf>
    <xf numFmtId="0" fontId="3" fillId="0" borderId="1" xfId="0" applyFont="1" applyFill="1" applyBorder="1" applyAlignment="1">
      <alignment horizontal="justify"/>
    </xf>
    <xf numFmtId="49" fontId="3" fillId="0" borderId="1" xfId="2430" applyNumberFormat="1" applyFont="1" applyFill="1" applyBorder="1" applyAlignment="1" applyProtection="1">
      <alignment horizontal="justify" vertical="center" wrapText="1"/>
    </xf>
    <xf numFmtId="0" fontId="3" fillId="0" borderId="1" xfId="4056" applyFont="1" applyFill="1" applyBorder="1" applyAlignment="1">
      <alignment horizontal="justify" vertical="center" wrapText="1"/>
    </xf>
    <xf numFmtId="0" fontId="1" fillId="0" borderId="1" xfId="495" applyFont="1" applyFill="1" applyBorder="1" applyAlignment="1">
      <alignment horizontal="justify" vertical="center" wrapText="1"/>
    </xf>
    <xf numFmtId="0" fontId="1" fillId="0" borderId="1" xfId="2302" applyFont="1" applyFill="1" applyBorder="1" applyAlignment="1">
      <alignment horizontal="left" vertical="center" wrapText="1"/>
    </xf>
    <xf numFmtId="0" fontId="1" fillId="0" borderId="1" xfId="2302" applyFont="1" applyFill="1" applyBorder="1" applyAlignment="1">
      <alignment horizontal="center" vertical="center" wrapText="1"/>
    </xf>
    <xf numFmtId="0" fontId="1" fillId="0" borderId="1" xfId="2302" applyFont="1" applyFill="1" applyBorder="1" applyAlignment="1">
      <alignment horizontal="justify" vertical="center" wrapText="1"/>
    </xf>
    <xf numFmtId="0" fontId="1" fillId="0" borderId="1" xfId="2302" applyNumberFormat="1" applyFont="1" applyFill="1" applyBorder="1" applyAlignment="1">
      <alignment horizontal="center" vertical="center" wrapText="1"/>
    </xf>
    <xf numFmtId="177" fontId="1" fillId="0" borderId="1" xfId="2430" applyNumberFormat="1" applyFont="1" applyFill="1" applyBorder="1" applyAlignment="1">
      <alignment horizontal="center" vertical="center" wrapText="1"/>
    </xf>
    <xf numFmtId="0" fontId="1" fillId="0" borderId="1" xfId="2430" applyFont="1" applyFill="1" applyBorder="1" applyAlignment="1">
      <alignment horizontal="left" vertical="center" wrapText="1"/>
    </xf>
    <xf numFmtId="0" fontId="1" fillId="0" borderId="1" xfId="2430" applyFont="1" applyFill="1" applyBorder="1" applyAlignment="1">
      <alignment horizontal="justify"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justify" vertical="center" wrapText="1"/>
    </xf>
    <xf numFmtId="0" fontId="1" fillId="0" borderId="1" xfId="1093" applyFont="1" applyFill="1" applyBorder="1" applyAlignment="1">
      <alignment horizontal="left" vertical="center" wrapText="1"/>
    </xf>
    <xf numFmtId="0" fontId="1" fillId="0" borderId="1" xfId="1093" applyFont="1" applyFill="1" applyBorder="1" applyAlignment="1">
      <alignment horizontal="center" vertical="center" wrapText="1"/>
    </xf>
    <xf numFmtId="0" fontId="1" fillId="0" borderId="1" xfId="1093" applyFont="1" applyFill="1" applyBorder="1" applyAlignment="1">
      <alignment horizontal="justify" vertical="center" wrapText="1"/>
    </xf>
    <xf numFmtId="0" fontId="1" fillId="0" borderId="1" xfId="4640" applyFont="1" applyFill="1" applyBorder="1" applyAlignment="1">
      <alignment horizontal="center" vertical="center" wrapText="1"/>
    </xf>
    <xf numFmtId="176" fontId="1" fillId="0" borderId="1" xfId="4640" applyNumberFormat="1" applyFont="1" applyFill="1" applyBorder="1" applyAlignment="1">
      <alignment horizontal="justify"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177" fontId="3" fillId="0" borderId="1" xfId="0" applyNumberFormat="1" applyFont="1" applyFill="1" applyBorder="1" applyAlignment="1">
      <alignment horizontal="center" vertical="center" wrapText="1"/>
    </xf>
    <xf numFmtId="176" fontId="1" fillId="0" borderId="1" xfId="2302" applyNumberFormat="1" applyFont="1" applyFill="1" applyBorder="1" applyAlignment="1">
      <alignment horizontal="center" vertical="center" wrapText="1"/>
    </xf>
    <xf numFmtId="176" fontId="1" fillId="0" borderId="1" xfId="243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1" xfId="4650" applyFont="1" applyFill="1" applyBorder="1" applyAlignment="1">
      <alignment horizontal="justify" vertical="center" wrapText="1"/>
    </xf>
    <xf numFmtId="0" fontId="5" fillId="0" borderId="1" xfId="0" applyFont="1" applyFill="1" applyBorder="1" applyAlignment="1">
      <alignment horizontal="justify" wrapText="1"/>
    </xf>
    <xf numFmtId="0" fontId="4" fillId="0" borderId="1" xfId="0" applyFont="1" applyFill="1" applyBorder="1" applyAlignment="1">
      <alignment horizontal="justify" wrapText="1"/>
    </xf>
    <xf numFmtId="0" fontId="1" fillId="0" borderId="1" xfId="0" applyFont="1" applyFill="1" applyBorder="1"/>
    <xf numFmtId="0" fontId="1" fillId="0" borderId="1" xfId="0" applyFont="1" applyFill="1" applyBorder="1" applyAlignment="1">
      <alignment horizontal="justify"/>
    </xf>
    <xf numFmtId="0" fontId="2" fillId="0" borderId="1" xfId="4056" applyFont="1" applyFill="1" applyBorder="1" applyAlignment="1">
      <alignment horizontal="justify" vertical="center" wrapText="1"/>
    </xf>
    <xf numFmtId="0" fontId="2" fillId="0" borderId="1" xfId="0" applyNumberFormat="1" applyFont="1" applyFill="1" applyBorder="1" applyAlignment="1">
      <alignment horizontal="justify" vertical="center" wrapText="1"/>
    </xf>
    <xf numFmtId="0" fontId="9" fillId="0" borderId="1" xfId="0" applyFont="1" applyFill="1" applyBorder="1" applyAlignment="1">
      <alignment horizontal="justify" vertical="center" wrapText="1"/>
    </xf>
    <xf numFmtId="0" fontId="5" fillId="0" borderId="1" xfId="0" applyFont="1" applyFill="1" applyBorder="1" applyAlignment="1">
      <alignment horizontal="justify"/>
    </xf>
    <xf numFmtId="0" fontId="4" fillId="0" borderId="1" xfId="0" applyFont="1" applyFill="1" applyBorder="1" applyAlignment="1">
      <alignment horizontal="justify"/>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justify" vertical="center"/>
    </xf>
    <xf numFmtId="176" fontId="3" fillId="0" borderId="1" xfId="0" applyNumberFormat="1" applyFont="1" applyFill="1" applyBorder="1" applyAlignment="1">
      <alignment horizontal="left" vertical="center" wrapText="1"/>
    </xf>
    <xf numFmtId="176" fontId="3" fillId="0" borderId="1" xfId="0" applyNumberFormat="1" applyFont="1" applyFill="1" applyBorder="1" applyAlignment="1">
      <alignment horizontal="justify" vertical="center" wrapText="1"/>
    </xf>
    <xf numFmtId="49" fontId="1" fillId="0" borderId="1" xfId="0" applyNumberFormat="1" applyFont="1" applyFill="1" applyBorder="1" applyAlignment="1">
      <alignment horizontal="left" vertical="center" wrapText="1"/>
    </xf>
    <xf numFmtId="178" fontId="1" fillId="0" borderId="1" xfId="0" applyNumberFormat="1" applyFont="1" applyFill="1" applyBorder="1" applyAlignment="1">
      <alignment horizontal="justify" vertical="center" wrapText="1"/>
    </xf>
    <xf numFmtId="0" fontId="1" fillId="0" borderId="1" xfId="0" applyNumberFormat="1" applyFont="1" applyFill="1" applyBorder="1" applyAlignment="1">
      <alignment horizontal="center" vertical="center"/>
    </xf>
    <xf numFmtId="57" fontId="1"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wrapText="1"/>
    </xf>
    <xf numFmtId="49" fontId="1" fillId="0" borderId="1" xfId="2430" applyNumberFormat="1" applyFont="1" applyFill="1" applyBorder="1" applyAlignment="1" applyProtection="1">
      <alignment horizontal="justify" vertical="center" wrapText="1"/>
    </xf>
    <xf numFmtId="0" fontId="1" fillId="0" borderId="1" xfId="0" applyFont="1" applyFill="1" applyBorder="1" applyAlignment="1">
      <alignment horizontal="justify" wrapText="1"/>
    </xf>
    <xf numFmtId="0" fontId="1" fillId="0" borderId="1" xfId="1175" applyFont="1" applyFill="1" applyBorder="1" applyAlignment="1">
      <alignment horizontal="justify" vertical="center" wrapText="1"/>
    </xf>
    <xf numFmtId="49" fontId="2" fillId="0" borderId="1" xfId="2430" applyNumberFormat="1" applyFont="1" applyFill="1" applyBorder="1" applyAlignment="1" applyProtection="1">
      <alignment horizontal="left" vertical="center" wrapText="1"/>
    </xf>
    <xf numFmtId="176" fontId="9" fillId="0" borderId="1" xfId="0" applyNumberFormat="1" applyFont="1" applyFill="1" applyBorder="1" applyAlignment="1">
      <alignment horizontal="justify" vertical="center" wrapText="1"/>
    </xf>
    <xf numFmtId="0" fontId="1" fillId="0" borderId="1" xfId="2229" applyFont="1" applyFill="1" applyBorder="1" applyAlignment="1">
      <alignment horizontal="left" vertical="center" wrapText="1"/>
    </xf>
    <xf numFmtId="0" fontId="1" fillId="0" borderId="1" xfId="2229" applyFont="1" applyFill="1" applyBorder="1" applyAlignment="1">
      <alignment horizontal="center" vertical="center" wrapText="1"/>
    </xf>
    <xf numFmtId="0" fontId="1" fillId="0" borderId="1" xfId="2229" applyFont="1" applyFill="1" applyBorder="1" applyAlignment="1">
      <alignment horizontal="justify" vertical="center" wrapText="1"/>
    </xf>
    <xf numFmtId="0" fontId="1" fillId="0" borderId="1" xfId="2430" applyFont="1" applyFill="1" applyBorder="1" applyAlignment="1" applyProtection="1">
      <alignment horizontal="center" vertical="center" wrapText="1"/>
    </xf>
    <xf numFmtId="0" fontId="1" fillId="0" borderId="1" xfId="3543" applyFont="1" applyFill="1" applyBorder="1" applyAlignment="1" applyProtection="1">
      <alignment horizontal="left" vertical="center" wrapText="1"/>
    </xf>
    <xf numFmtId="0" fontId="1" fillId="0" borderId="1" xfId="3543" applyFont="1" applyFill="1" applyBorder="1" applyAlignment="1" applyProtection="1">
      <alignment horizontal="center" vertical="center" wrapText="1"/>
    </xf>
    <xf numFmtId="0" fontId="1" fillId="0" borderId="1" xfId="3543" applyFont="1" applyFill="1" applyBorder="1" applyAlignment="1" applyProtection="1">
      <alignment horizontal="justify" vertical="center" wrapText="1"/>
    </xf>
    <xf numFmtId="0" fontId="1" fillId="0" borderId="1" xfId="2430" applyFont="1" applyFill="1" applyBorder="1" applyAlignment="1" applyProtection="1">
      <alignment horizontal="justify" vertical="center" wrapText="1"/>
    </xf>
    <xf numFmtId="0" fontId="2" fillId="0" borderId="1" xfId="2430" applyFont="1" applyFill="1" applyBorder="1" applyAlignment="1" applyProtection="1">
      <alignment horizontal="justify" vertical="center" wrapText="1"/>
    </xf>
    <xf numFmtId="57" fontId="2" fillId="0" borderId="1" xfId="2430" applyNumberFormat="1" applyFont="1" applyFill="1" applyBorder="1" applyAlignment="1" applyProtection="1">
      <alignment horizontal="center" vertical="center" wrapText="1"/>
    </xf>
    <xf numFmtId="0" fontId="2" fillId="0" borderId="1" xfId="2430" applyFont="1" applyFill="1" applyBorder="1" applyAlignment="1" applyProtection="1">
      <alignment horizontal="center" vertical="center" wrapText="1"/>
    </xf>
    <xf numFmtId="57" fontId="1" fillId="0" borderId="1" xfId="2430" applyNumberFormat="1" applyFont="1" applyFill="1" applyBorder="1" applyAlignment="1" applyProtection="1">
      <alignment horizontal="center" vertical="center" wrapText="1"/>
    </xf>
    <xf numFmtId="49" fontId="1" fillId="0" borderId="1" xfId="2430" applyNumberFormat="1" applyFont="1" applyFill="1" applyBorder="1" applyAlignment="1" applyProtection="1">
      <alignment horizontal="center" vertical="center" wrapText="1"/>
    </xf>
    <xf numFmtId="176" fontId="1" fillId="0" borderId="1" xfId="2229" applyNumberFormat="1" applyFont="1" applyFill="1" applyBorder="1" applyAlignment="1">
      <alignment horizontal="center" vertical="center" wrapText="1"/>
    </xf>
    <xf numFmtId="176" fontId="1" fillId="0" borderId="1" xfId="3543" applyNumberFormat="1" applyFont="1" applyFill="1" applyBorder="1" applyAlignment="1" applyProtection="1">
      <alignment horizontal="center" vertical="center" wrapText="1"/>
    </xf>
    <xf numFmtId="176" fontId="2" fillId="0" borderId="1" xfId="2430" applyNumberFormat="1" applyFont="1" applyFill="1" applyBorder="1" applyAlignment="1" applyProtection="1">
      <alignment horizontal="center" vertical="center" wrapText="1"/>
    </xf>
    <xf numFmtId="176" fontId="1" fillId="0" borderId="1" xfId="2430" applyNumberFormat="1" applyFont="1" applyFill="1" applyBorder="1" applyAlignment="1" applyProtection="1">
      <alignment horizontal="center" vertical="center" wrapText="1"/>
    </xf>
    <xf numFmtId="176"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177" fontId="1" fillId="0" borderId="1" xfId="0" applyNumberFormat="1" applyFont="1" applyFill="1" applyBorder="1" applyAlignment="1">
      <alignment horizontal="justify" vertical="center" wrapText="1"/>
    </xf>
    <xf numFmtId="0" fontId="1" fillId="0" borderId="1" xfId="3543" applyFont="1" applyFill="1" applyBorder="1" applyAlignment="1" applyProtection="1">
      <alignment horizontal="justify"/>
    </xf>
    <xf numFmtId="0" fontId="9" fillId="0" borderId="1" xfId="2430" applyFont="1" applyFill="1" applyBorder="1" applyAlignment="1" applyProtection="1">
      <alignment horizontal="justify" vertical="center" wrapText="1"/>
    </xf>
    <xf numFmtId="0" fontId="3" fillId="0" borderId="1" xfId="2430" applyFont="1" applyFill="1" applyBorder="1" applyAlignment="1" applyProtection="1">
      <alignment horizontal="justify" vertical="center" wrapText="1"/>
    </xf>
    <xf numFmtId="0" fontId="9" fillId="0" borderId="1" xfId="2430" applyFont="1" applyFill="1" applyBorder="1" applyAlignment="1" applyProtection="1">
      <alignment horizontal="justify"/>
    </xf>
    <xf numFmtId="0" fontId="3" fillId="0" borderId="1" xfId="2430" applyFont="1" applyFill="1" applyBorder="1" applyAlignment="1" applyProtection="1">
      <alignment horizontal="justify"/>
    </xf>
    <xf numFmtId="0" fontId="1" fillId="0" borderId="1" xfId="2430" applyFont="1" applyFill="1" applyBorder="1" applyAlignment="1" applyProtection="1">
      <alignment horizontal="justify"/>
    </xf>
    <xf numFmtId="0" fontId="3" fillId="0" borderId="1" xfId="2431" applyFont="1" applyFill="1" applyBorder="1" applyAlignment="1">
      <alignment horizontal="center" vertical="center" wrapText="1"/>
    </xf>
    <xf numFmtId="0" fontId="3" fillId="0" borderId="1" xfId="4055" applyFont="1" applyFill="1" applyBorder="1" applyAlignment="1">
      <alignment horizontal="left" vertical="center" wrapText="1"/>
    </xf>
    <xf numFmtId="0" fontId="3" fillId="0" borderId="1" xfId="4649"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7" applyFont="1" applyFill="1" applyBorder="1" applyAlignment="1">
      <alignment horizontal="left" vertical="center" wrapText="1"/>
    </xf>
    <xf numFmtId="0" fontId="3" fillId="0" borderId="1" xfId="4050" applyFont="1" applyFill="1" applyBorder="1" applyAlignment="1">
      <alignment horizontal="center" vertical="center" wrapText="1"/>
    </xf>
    <xf numFmtId="0" fontId="3" fillId="0" borderId="1" xfId="4643" applyFont="1" applyFill="1" applyBorder="1" applyAlignment="1">
      <alignment horizontal="justify"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justify" vertical="center" wrapText="1"/>
    </xf>
    <xf numFmtId="0" fontId="3" fillId="0" borderId="1" xfId="4645" applyFont="1" applyFill="1" applyBorder="1" applyAlignment="1">
      <alignment horizontal="center" vertical="center" wrapText="1"/>
    </xf>
    <xf numFmtId="0" fontId="3" fillId="0" borderId="1" xfId="4645" applyFont="1" applyFill="1" applyBorder="1" applyAlignment="1">
      <alignment horizontal="justify" vertical="center" wrapText="1"/>
    </xf>
    <xf numFmtId="0" fontId="3" fillId="0" borderId="1" xfId="4056" applyFont="1" applyFill="1" applyBorder="1" applyAlignment="1">
      <alignment horizontal="left" vertical="center" wrapText="1"/>
    </xf>
    <xf numFmtId="0" fontId="3" fillId="0" borderId="1" xfId="4925" applyFont="1" applyFill="1" applyBorder="1" applyAlignment="1">
      <alignment horizontal="center" vertical="center" wrapText="1"/>
    </xf>
    <xf numFmtId="0" fontId="3" fillId="0" borderId="1" xfId="5233" applyFont="1" applyFill="1" applyBorder="1" applyAlignment="1">
      <alignment horizontal="center" vertical="center" wrapText="1"/>
    </xf>
    <xf numFmtId="0" fontId="3" fillId="0" borderId="1" xfId="2430" applyFont="1" applyFill="1" applyBorder="1" applyAlignment="1">
      <alignment horizontal="justify" vertical="center" wrapText="1"/>
    </xf>
    <xf numFmtId="0" fontId="3" fillId="0" borderId="1" xfId="2430" applyFont="1" applyFill="1" applyBorder="1" applyAlignment="1">
      <alignment horizontal="center" vertical="center" wrapText="1"/>
    </xf>
    <xf numFmtId="176" fontId="3" fillId="0" borderId="1" xfId="2430" applyNumberFormat="1" applyFont="1" applyFill="1" applyBorder="1" applyAlignment="1">
      <alignment horizontal="center" vertical="center" wrapText="1"/>
    </xf>
    <xf numFmtId="176" fontId="3" fillId="0" borderId="1" xfId="1110" applyNumberFormat="1" applyFont="1" applyFill="1" applyBorder="1" applyAlignment="1">
      <alignment horizontal="center" vertical="center" wrapText="1"/>
    </xf>
    <xf numFmtId="0" fontId="3" fillId="0" borderId="1" xfId="0" applyFont="1" applyFill="1" applyBorder="1" applyAlignment="1">
      <alignment horizontal="justify" vertical="center"/>
    </xf>
    <xf numFmtId="0" fontId="3" fillId="0" borderId="1" xfId="2121" applyFont="1" applyFill="1" applyBorder="1" applyAlignment="1">
      <alignment horizontal="justify" vertical="center" wrapText="1"/>
    </xf>
    <xf numFmtId="0" fontId="1" fillId="0" borderId="1" xfId="4925" applyFont="1" applyFill="1" applyBorder="1" applyAlignment="1">
      <alignment horizontal="center" vertical="center" wrapText="1"/>
    </xf>
    <xf numFmtId="0" fontId="1" fillId="0" borderId="1" xfId="5233" applyFont="1" applyFill="1" applyBorder="1" applyAlignment="1">
      <alignment horizontal="center" vertical="center" wrapText="1"/>
    </xf>
    <xf numFmtId="0" fontId="1" fillId="0" borderId="1" xfId="4661" applyFont="1" applyFill="1" applyBorder="1" applyAlignment="1">
      <alignment horizontal="center" vertical="center" wrapText="1"/>
    </xf>
    <xf numFmtId="0" fontId="1" fillId="0" borderId="1" xfId="2430" applyFont="1" applyFill="1" applyBorder="1" applyAlignment="1">
      <alignment horizontal="justify" vertical="center"/>
    </xf>
    <xf numFmtId="177" fontId="1" fillId="0" borderId="1" xfId="4661"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0" xfId="0" applyFont="1" applyFill="1" applyAlignment="1">
      <alignment horizontal="left" wrapText="1"/>
    </xf>
    <xf numFmtId="0" fontId="1" fillId="0" borderId="0" xfId="0" applyFont="1" applyFill="1" applyAlignment="1">
      <alignment horizontal="justify" wrapText="1"/>
    </xf>
    <xf numFmtId="0" fontId="1" fillId="0" borderId="0" xfId="0" applyFont="1" applyFill="1" applyBorder="1" applyAlignment="1">
      <alignment horizontal="center" wrapText="1"/>
    </xf>
    <xf numFmtId="0" fontId="1" fillId="0" borderId="0" xfId="0" applyFont="1" applyFill="1" applyBorder="1" applyAlignment="1">
      <alignment horizontal="justify" wrapText="1"/>
    </xf>
    <xf numFmtId="49" fontId="1" fillId="0" borderId="0" xfId="0" applyNumberFormat="1" applyFont="1" applyFill="1" applyBorder="1" applyAlignment="1">
      <alignment horizontal="center" wrapText="1"/>
    </xf>
    <xf numFmtId="0" fontId="1" fillId="0" borderId="0" xfId="4659" applyFont="1" applyFill="1" applyBorder="1" applyAlignment="1">
      <alignment horizontal="justify" vertical="center" wrapText="1"/>
    </xf>
    <xf numFmtId="176" fontId="1" fillId="0" borderId="1" xfId="4661" applyNumberFormat="1" applyFont="1" applyFill="1" applyBorder="1" applyAlignment="1">
      <alignment horizontal="center" vertical="center" wrapText="1"/>
    </xf>
    <xf numFmtId="0" fontId="1" fillId="0" borderId="1" xfId="4661" applyFont="1" applyFill="1" applyBorder="1" applyAlignment="1">
      <alignment horizontal="justify" vertical="center" wrapText="1"/>
    </xf>
    <xf numFmtId="0" fontId="1" fillId="0" borderId="1" xfId="0" applyFont="1" applyFill="1" applyBorder="1" applyAlignment="1">
      <alignment vertical="center"/>
    </xf>
    <xf numFmtId="0" fontId="10" fillId="0" borderId="1" xfId="0" applyFont="1" applyFill="1" applyBorder="1" applyAlignment="1">
      <alignment horizontal="justify" vertical="center" wrapText="1"/>
    </xf>
    <xf numFmtId="176" fontId="3" fillId="0" borderId="0" xfId="0" applyNumberFormat="1" applyFont="1" applyFill="1" applyBorder="1" applyAlignment="1">
      <alignment vertical="center" wrapText="1"/>
    </xf>
    <xf numFmtId="176" fontId="9" fillId="0" borderId="0" xfId="0" applyNumberFormat="1" applyFont="1" applyFill="1" applyBorder="1" applyAlignment="1">
      <alignment vertical="center" wrapText="1"/>
    </xf>
  </cellXfs>
  <cellStyles count="5487">
    <cellStyle name="常规" xfId="0" builtinId="0"/>
    <cellStyle name="货币[0]" xfId="1" builtinId="7"/>
    <cellStyle name="常规 3 9 4" xfId="2"/>
    <cellStyle name="常规 25 2 7" xfId="3"/>
    <cellStyle name="常规 30 2 7" xfId="4"/>
    <cellStyle name="常规 2 2 3 9" xfId="5"/>
    <cellStyle name="常规 39" xfId="6"/>
    <cellStyle name="常规 44" xfId="7"/>
    <cellStyle name="货币" xfId="8" builtinId="4"/>
    <cellStyle name="常规 11 3 7" xfId="9"/>
    <cellStyle name="20% - 强调文字颜色 3" xfId="10" builtinId="38"/>
    <cellStyle name="输入" xfId="11" builtinId="20"/>
    <cellStyle name="常规 10 6 5" xfId="12"/>
    <cellStyle name="差_政府性基金支出表 14" xfId="13"/>
    <cellStyle name="常规 5 4 3 4" xfId="14"/>
    <cellStyle name="常规 20 4 2" xfId="15"/>
    <cellStyle name="常规 15 4 2" xfId="16"/>
    <cellStyle name="常规 3 8 6 7" xfId="17"/>
    <cellStyle name="常规 18 6 7" xfId="18"/>
    <cellStyle name="常规 5 7 5 9" xfId="19"/>
    <cellStyle name="常规 23 6 7" xfId="20"/>
    <cellStyle name="常规 2 26" xfId="21"/>
    <cellStyle name="常规 2 31" xfId="22"/>
    <cellStyle name="常规 2 5 5 6" xfId="23"/>
    <cellStyle name="千位分隔[0]" xfId="24" builtinId="6"/>
    <cellStyle name="常规 3 4 3" xfId="25"/>
    <cellStyle name="常规 33 4 4" xfId="26"/>
    <cellStyle name="常规 28 4 4" xfId="27"/>
    <cellStyle name="常规 2 9 16" xfId="28"/>
    <cellStyle name="常规 2 9 21" xfId="29"/>
    <cellStyle name="常规 2 13 13" xfId="30"/>
    <cellStyle name="40% - 强调文字颜色 3" xfId="31" builtinId="39"/>
    <cellStyle name="常规_2020年春节资金安排表" xfId="32"/>
    <cellStyle name="常规 31 2" xfId="33"/>
    <cellStyle name="常规 26 2" xfId="34"/>
    <cellStyle name="差_三公经费 4" xfId="35"/>
    <cellStyle name="差_一般公共预算基本支出表 2 8" xfId="36"/>
    <cellStyle name="常规 5 2 5 6" xfId="37"/>
    <cellStyle name="常规 13 6 4" xfId="38"/>
    <cellStyle name="差_一般公共预算支出表 8" xfId="39"/>
    <cellStyle name="常规 5 7 3 3" xfId="40"/>
    <cellStyle name="常规 3 10 6" xfId="41"/>
    <cellStyle name="差" xfId="42" builtinId="27"/>
    <cellStyle name="常规 15 7 10" xfId="43"/>
    <cellStyle name="常规 20 7 10" xfId="44"/>
    <cellStyle name="常规 5 6 5 2" xfId="45"/>
    <cellStyle name="千位分隔" xfId="46" builtinId="3"/>
    <cellStyle name="常规 29 5 2" xfId="47"/>
    <cellStyle name="常规 2 6 6 4" xfId="48"/>
    <cellStyle name="常规 2 6 15" xfId="49"/>
    <cellStyle name="常规 19 7 5" xfId="50"/>
    <cellStyle name="常规 24 7 5" xfId="51"/>
    <cellStyle name="常规 4 13" xfId="52"/>
    <cellStyle name="常规 12 2 3" xfId="53"/>
    <cellStyle name="常规 3 5 4 8" xfId="54"/>
    <cellStyle name="60% - 强调文字颜色 3" xfId="55" builtinId="40"/>
    <cellStyle name="差_财政拨款的复制 18" xfId="56"/>
    <cellStyle name="超链接" xfId="57" builtinId="8"/>
    <cellStyle name="百分比" xfId="58" builtinId="5"/>
    <cellStyle name="已访问的超链接" xfId="59" builtinId="9"/>
    <cellStyle name="常规 15 7 2" xfId="60"/>
    <cellStyle name="常规 20 7 2" xfId="61"/>
    <cellStyle name="常规 5 4 6 4" xfId="62"/>
    <cellStyle name="注释" xfId="63" builtinId="10"/>
    <cellStyle name="常规 5 3 2 4" xfId="64"/>
    <cellStyle name="常规 14 3 2" xfId="65"/>
    <cellStyle name="常规 3 7 5 7" xfId="66"/>
    <cellStyle name="常规 3 14 6" xfId="67"/>
    <cellStyle name="常规 4 12" xfId="68"/>
    <cellStyle name="常规 12 2 2" xfId="69"/>
    <cellStyle name="常规 3 5 4 7" xfId="70"/>
    <cellStyle name="60% - 强调文字颜色 2" xfId="71" builtinId="36"/>
    <cellStyle name="差_财政拨款的复制 17" xfId="72"/>
    <cellStyle name="常规 26 16" xfId="73"/>
    <cellStyle name="标题 4" xfId="74" builtinId="19"/>
    <cellStyle name="常规 4 4 3" xfId="75"/>
    <cellStyle name="常规 4 2 2 3" xfId="76"/>
    <cellStyle name="常规 6 5" xfId="77"/>
    <cellStyle name="常规 7 11 2" xfId="78"/>
    <cellStyle name="警告文本" xfId="79" builtinId="11"/>
    <cellStyle name="常规 2 6 5 6" xfId="80"/>
    <cellStyle name="常规 4 5 11" xfId="81"/>
    <cellStyle name="差_一般公共预算基本支出表 9 2" xfId="82"/>
    <cellStyle name="常规 7 26" xfId="83"/>
    <cellStyle name="常规 19 6 7" xfId="84"/>
    <cellStyle name="常规 24 6 7" xfId="85"/>
    <cellStyle name="常规 2 10 22" xfId="86"/>
    <cellStyle name="常规 2 10 17" xfId="87"/>
    <cellStyle name="标题" xfId="88" builtinId="15"/>
    <cellStyle name="常规 26 2 10" xfId="89"/>
    <cellStyle name="差_一般公共预算支出表 2 3" xfId="90"/>
    <cellStyle name="解释性文本" xfId="91" builtinId="53"/>
    <cellStyle name="常规 27 3 21" xfId="92"/>
    <cellStyle name="常规 27 3 16" xfId="93"/>
    <cellStyle name="常规 12 3 5" xfId="94"/>
    <cellStyle name="常规 2 3 11" xfId="95"/>
    <cellStyle name="常规 13 2 11" xfId="96"/>
    <cellStyle name="常规 26 13" xfId="97"/>
    <cellStyle name="标题 1" xfId="98" builtinId="16"/>
    <cellStyle name="常规 26 14" xfId="99"/>
    <cellStyle name="标题 2" xfId="100" builtinId="17"/>
    <cellStyle name="好_三公经费 9" xfId="101"/>
    <cellStyle name="60% - 强调文字颜色 1" xfId="102" builtinId="32"/>
    <cellStyle name="差_财政拨款的复制 16" xfId="103"/>
    <cellStyle name="差_财政拨款的复制 21" xfId="104"/>
    <cellStyle name="常规 26 15" xfId="105"/>
    <cellStyle name="标题 3" xfId="106" builtinId="18"/>
    <cellStyle name="常规 4 14" xfId="107"/>
    <cellStyle name="常规 12 2 4" xfId="108"/>
    <cellStyle name="常规 3 5 4 9" xfId="109"/>
    <cellStyle name="60% - 强调文字颜色 4" xfId="110" builtinId="44"/>
    <cellStyle name="差_财政拨款的复制 19" xfId="111"/>
    <cellStyle name="常规 17 5 4" xfId="112"/>
    <cellStyle name="常规 22 5 4" xfId="113"/>
    <cellStyle name="常规 5 6 4 6" xfId="114"/>
    <cellStyle name="常规 5 22" xfId="115"/>
    <cellStyle name="常规 5 17" xfId="116"/>
    <cellStyle name="常规 12 7 7" xfId="117"/>
    <cellStyle name="常规 2 4 4 3" xfId="118"/>
    <cellStyle name="输出" xfId="119" builtinId="21"/>
    <cellStyle name="常规 5 6 3 2" xfId="120"/>
    <cellStyle name="计算" xfId="121" builtinId="22"/>
    <cellStyle name="常规 12 6 3" xfId="122"/>
    <cellStyle name="常规 6 7 2 10" xfId="123"/>
    <cellStyle name="常规 2 10 9" xfId="124"/>
    <cellStyle name="检查单元格" xfId="125" builtinId="23"/>
    <cellStyle name="常规 4 2 30" xfId="126"/>
    <cellStyle name="常规 4 2 25" xfId="127"/>
    <cellStyle name="常规 13 5" xfId="128"/>
    <cellStyle name="常规 6 2 7 6" xfId="129"/>
    <cellStyle name="差_一般公共预算支出表 9 2" xfId="130"/>
    <cellStyle name="常规 16 5 5" xfId="131"/>
    <cellStyle name="常规 2 7 13" xfId="132"/>
    <cellStyle name="常规 21 5 5" xfId="133"/>
    <cellStyle name="常规 5 5 4 7" xfId="134"/>
    <cellStyle name="常规 26 3 2" xfId="135"/>
    <cellStyle name="差_三公经费 5 2" xfId="136"/>
    <cellStyle name="常规 11 7 8" xfId="137"/>
    <cellStyle name="常规 2 3 4 4" xfId="138"/>
    <cellStyle name="差_三公经费 10" xfId="139"/>
    <cellStyle name="20% - 强调文字颜色 6" xfId="140" builtinId="50"/>
    <cellStyle name="差_一般公共预算基本支出表 3" xfId="141"/>
    <cellStyle name="常规 2 2 2 5" xfId="142"/>
    <cellStyle name="强调文字颜色 2" xfId="143" builtinId="33"/>
    <cellStyle name="常规 10 5 9" xfId="144"/>
    <cellStyle name="常规 15 3 6" xfId="145"/>
    <cellStyle name="常规 20 3 6" xfId="146"/>
    <cellStyle name="常规 5 4 2 8" xfId="147"/>
    <cellStyle name="链接单元格" xfId="148" builtinId="24"/>
    <cellStyle name="常规 3 5 6 5" xfId="149"/>
    <cellStyle name="常规 4 6 7 10" xfId="150"/>
    <cellStyle name="汇总" xfId="151" builtinId="25"/>
    <cellStyle name="常规 3 5 7 3" xfId="152"/>
    <cellStyle name="常规 15 8" xfId="153"/>
    <cellStyle name="常规 20 8" xfId="154"/>
    <cellStyle name="常规 18 14" xfId="155"/>
    <cellStyle name="常规 23 14" xfId="156"/>
    <cellStyle name="常规 4 3 4 6" xfId="157"/>
    <cellStyle name="常规 5 6 6" xfId="158"/>
    <cellStyle name="常规 2 7 7 9" xfId="159"/>
    <cellStyle name="好" xfId="160" builtinId="26"/>
    <cellStyle name="差_支出预算表 13" xfId="161"/>
    <cellStyle name="常规 3 7 4 5" xfId="162"/>
    <cellStyle name="常规 3 13 4" xfId="163"/>
    <cellStyle name="适中" xfId="164" builtinId="28"/>
    <cellStyle name="差_政府性基金支出表 2 6" xfId="165"/>
    <cellStyle name="20% - 强调文字颜色 5" xfId="166" builtinId="46"/>
    <cellStyle name="常规 11 3 9" xfId="167"/>
    <cellStyle name="常规 2 6 7 3" xfId="168"/>
    <cellStyle name="差_一般公共预算基本支出表 2" xfId="169"/>
    <cellStyle name="常规 2 2 2 4" xfId="170"/>
    <cellStyle name="强调文字颜色 1" xfId="171" builtinId="29"/>
    <cellStyle name="差_一般公共预算支出表" xfId="172"/>
    <cellStyle name="常规 10 5 8" xfId="173"/>
    <cellStyle name="常规 15 3 5" xfId="174"/>
    <cellStyle name="常规 20 3 5" xfId="175"/>
    <cellStyle name="常规 5 4 2 7" xfId="176"/>
    <cellStyle name="20% - 强调文字颜色 1" xfId="177" builtinId="30"/>
    <cellStyle name="常规 11 3 5" xfId="178"/>
    <cellStyle name="常规 2 13 11" xfId="179"/>
    <cellStyle name="40% - 强调文字颜色 1" xfId="180" builtinId="31"/>
    <cellStyle name="差_三公经费 2" xfId="181"/>
    <cellStyle name="差_一般公共预算基本支出表 2 6" xfId="182"/>
    <cellStyle name="常规 2 6 8" xfId="183"/>
    <cellStyle name="常规 5 3 7 10" xfId="184"/>
    <cellStyle name="常规 5 2 5 4" xfId="185"/>
    <cellStyle name="常规 13 6 2" xfId="186"/>
    <cellStyle name="差_一般公共预算支出表 6" xfId="187"/>
    <cellStyle name="20% - 强调文字颜色 2" xfId="188" builtinId="34"/>
    <cellStyle name="常规 5 17 2" xfId="189"/>
    <cellStyle name="常规 11 3 6" xfId="190"/>
    <cellStyle name="常规 2 13 12" xfId="191"/>
    <cellStyle name="40% - 强调文字颜色 2" xfId="192" builtinId="35"/>
    <cellStyle name="差_三公经费 3" xfId="193"/>
    <cellStyle name="差_一般公共预算基本支出表 2 7" xfId="194"/>
    <cellStyle name="常规 2 6 9" xfId="195"/>
    <cellStyle name="常规 5 2 5 5" xfId="196"/>
    <cellStyle name="常规 13 6 3" xfId="197"/>
    <cellStyle name="差_一般公共预算支出表 7" xfId="198"/>
    <cellStyle name="常规 5 7 3 2" xfId="199"/>
    <cellStyle name="常规 2 2 2 6" xfId="200"/>
    <cellStyle name="强调文字颜色 3" xfId="201" builtinId="37"/>
    <cellStyle name="常规 15 3 7" xfId="202"/>
    <cellStyle name="常规 20 3 7" xfId="203"/>
    <cellStyle name="常规 5 4 2 9" xfId="204"/>
    <cellStyle name="常规 3 4 3 2" xfId="205"/>
    <cellStyle name="差_一般公共预算基本支出表 4" xfId="206"/>
    <cellStyle name="常规 3 4 3 3" xfId="207"/>
    <cellStyle name="差_一般公共预算基本支出表 5" xfId="208"/>
    <cellStyle name="常规 2 2 2 7" xfId="209"/>
    <cellStyle name="强调文字颜色 4" xfId="210" builtinId="41"/>
    <cellStyle name="常规 5 12 10" xfId="211"/>
    <cellStyle name="常规 15 3 8" xfId="212"/>
    <cellStyle name="差_政府性基金支出表 8 2" xfId="213"/>
    <cellStyle name="常规 20 3 8" xfId="214"/>
    <cellStyle name="差_一般公共预算支出表 5 2" xfId="215"/>
    <cellStyle name="20% - 强调文字颜色 4" xfId="216" builtinId="42"/>
    <cellStyle name="常规 11 3 8" xfId="217"/>
    <cellStyle name="常规 2 6 7 2" xfId="218"/>
    <cellStyle name="常规 16 3 10" xfId="219"/>
    <cellStyle name="常规 21 3 10" xfId="220"/>
    <cellStyle name="好_一般公共预算支出表 11" xfId="221"/>
    <cellStyle name="常规 18 4 2" xfId="222"/>
    <cellStyle name="差_一般公共预算支出表 9" xfId="223"/>
    <cellStyle name="常规 23 4 2" xfId="224"/>
    <cellStyle name="常规 5 7 3 4" xfId="225"/>
    <cellStyle name="常规 5 2 5 7" xfId="226"/>
    <cellStyle name="常规 13 6 5" xfId="227"/>
    <cellStyle name="常规 2 13 14" xfId="228"/>
    <cellStyle name="40% - 强调文字颜色 4" xfId="229" builtinId="43"/>
    <cellStyle name="常规 26 3" xfId="230"/>
    <cellStyle name="差_三公经费 5" xfId="231"/>
    <cellStyle name="差_一般公共预算基本支出表 2 9" xfId="232"/>
    <cellStyle name="常规 11 10" xfId="233"/>
    <cellStyle name="常规 6 2 5 15" xfId="234"/>
    <cellStyle name="常规 6 2 5 20" xfId="235"/>
    <cellStyle name="常规 2 2 2 8" xfId="236"/>
    <cellStyle name="强调文字颜色 5" xfId="237" builtinId="45"/>
    <cellStyle name="常规 5 12 11" xfId="238"/>
    <cellStyle name="常规 15 3 9" xfId="239"/>
    <cellStyle name="常规 20 3 9" xfId="240"/>
    <cellStyle name="常规 3 4 3 4" xfId="241"/>
    <cellStyle name="差_一般公共预算基本支出表 6" xfId="242"/>
    <cellStyle name="常规 2 13 15" xfId="243"/>
    <cellStyle name="常规 2 13 20" xfId="244"/>
    <cellStyle name="40% - 强调文字颜色 5" xfId="245" builtinId="47"/>
    <cellStyle name="常规 26 4" xfId="246"/>
    <cellStyle name="差_三公经费 6" xfId="247"/>
    <cellStyle name="常规 11 11" xfId="248"/>
    <cellStyle name="常规 6 2 5 16" xfId="249"/>
    <cellStyle name="常规 6 2 5 21" xfId="250"/>
    <cellStyle name="常规 29 2 10" xfId="251"/>
    <cellStyle name="60% - 强调文字颜色 5" xfId="252" builtinId="48"/>
    <cellStyle name="常规 4 20" xfId="253"/>
    <cellStyle name="常规 4 15" xfId="254"/>
    <cellStyle name="常规 12 2 5" xfId="255"/>
    <cellStyle name="常规 2 2 2 9" xfId="256"/>
    <cellStyle name="强调文字颜色 6" xfId="257" builtinId="49"/>
    <cellStyle name="常规 3 4 3 5" xfId="258"/>
    <cellStyle name="好_一般公共预算支出表 2 2 2" xfId="259"/>
    <cellStyle name="差_一般公共预算基本支出表 7" xfId="260"/>
    <cellStyle name="常规 2 13 16" xfId="261"/>
    <cellStyle name="常规 2 13 21" xfId="262"/>
    <cellStyle name="40% - 强调文字颜色 6" xfId="263" builtinId="51"/>
    <cellStyle name="常规 26 5" xfId="264"/>
    <cellStyle name="差_三公经费 7" xfId="265"/>
    <cellStyle name="常规 11 12" xfId="266"/>
    <cellStyle name="常规 6 2 5 17" xfId="267"/>
    <cellStyle name="常规 6 2 5 22" xfId="268"/>
    <cellStyle name="常规 29 2 11" xfId="269"/>
    <cellStyle name="60% - 强调文字颜色 6" xfId="270" builtinId="52"/>
    <cellStyle name="常规 4 21" xfId="271"/>
    <cellStyle name="常规 4 16" xfId="272"/>
    <cellStyle name="常规 12 2 6" xfId="273"/>
    <cellStyle name="常规 12 3 10" xfId="274"/>
    <cellStyle name="差_财政拨款的复制" xfId="275"/>
    <cellStyle name="差_财政拨款的复制 12" xfId="276"/>
    <cellStyle name="常规 3 5 4 2" xfId="277"/>
    <cellStyle name="常规 12 7" xfId="278"/>
    <cellStyle name="常规 6 2 6 8" xfId="279"/>
    <cellStyle name="差_财政拨款的复制 14" xfId="280"/>
    <cellStyle name="常规 3 5 4 4" xfId="281"/>
    <cellStyle name="常规 12 9" xfId="282"/>
    <cellStyle name="差_财政拨款的复制 15" xfId="283"/>
    <cellStyle name="差_财政拨款的复制 20" xfId="284"/>
    <cellStyle name="差_政府性基金支出表 4" xfId="285"/>
    <cellStyle name="常规 19 3 6" xfId="286"/>
    <cellStyle name="差_财政拨款的复制 2 2" xfId="287"/>
    <cellStyle name="常规 24 3 6" xfId="288"/>
    <cellStyle name="常规 3 4" xfId="289"/>
    <cellStyle name="常规 14 5 9" xfId="290"/>
    <cellStyle name="常规 2 6 2 5" xfId="291"/>
    <cellStyle name="常规 16 4 5" xfId="292"/>
    <cellStyle name="常规 21 4 5" xfId="293"/>
    <cellStyle name="常规 5 5 3 7" xfId="294"/>
    <cellStyle name="常规 26 2 2" xfId="295"/>
    <cellStyle name="差_三公经费 4 2" xfId="296"/>
    <cellStyle name="常规 11 6 8" xfId="297"/>
    <cellStyle name="常规 2 3 3 4" xfId="298"/>
    <cellStyle name="差_财政拨款的复制 10" xfId="299"/>
    <cellStyle name="差_一般公共预算支出表 8 2" xfId="300"/>
    <cellStyle name="常规 12 5" xfId="301"/>
    <cellStyle name="常规 6 2 6 6" xfId="302"/>
    <cellStyle name="常规 2 6 3 10" xfId="303"/>
    <cellStyle name="常规 16 4 6" xfId="304"/>
    <cellStyle name="常规 21 4 6" xfId="305"/>
    <cellStyle name="常规 5 5 3 8" xfId="306"/>
    <cellStyle name="常规 11 6 9" xfId="307"/>
    <cellStyle name="常规 2 3 3 5" xfId="308"/>
    <cellStyle name="差_财政拨款的复制 11" xfId="309"/>
    <cellStyle name="常规 12 6" xfId="310"/>
    <cellStyle name="常规 6 2 6 7" xfId="311"/>
    <cellStyle name="差_财政拨款的复制 13" xfId="312"/>
    <cellStyle name="常规 3 5 4 3" xfId="313"/>
    <cellStyle name="常规 12 8" xfId="314"/>
    <cellStyle name="常规 6 2 6 9" xfId="315"/>
    <cellStyle name="常规 19 4 3" xfId="316"/>
    <cellStyle name="差_财政拨款的复制 2" xfId="317"/>
    <cellStyle name="常规 24 4 3" xfId="318"/>
    <cellStyle name="常规 3 5 10" xfId="319"/>
    <cellStyle name="常规 2 6 3 2" xfId="320"/>
    <cellStyle name="常规 14 6 6" xfId="321"/>
    <cellStyle name="常规 5 3 5 8" xfId="322"/>
    <cellStyle name="常规 15 4 8" xfId="323"/>
    <cellStyle name="差_政府性基金支出表 9 2" xfId="324"/>
    <cellStyle name="常规 20 4 8" xfId="325"/>
    <cellStyle name="差_财政拨款的复制 2 10" xfId="326"/>
    <cellStyle name="常规 2 2 3 7" xfId="327"/>
    <cellStyle name="常规 30 2 5" xfId="328"/>
    <cellStyle name="常规 25 2 5" xfId="329"/>
    <cellStyle name="常规 3 9 2" xfId="330"/>
    <cellStyle name="常规 15 4 9" xfId="331"/>
    <cellStyle name="常规 20 4 9" xfId="332"/>
    <cellStyle name="差_财政拨款的复制 2 11" xfId="333"/>
    <cellStyle name="常规 2 2 3 8" xfId="334"/>
    <cellStyle name="常规 30 2 6" xfId="335"/>
    <cellStyle name="常规 25 2 6" xfId="336"/>
    <cellStyle name="常规 3 9 3" xfId="337"/>
    <cellStyle name="差_政府性基金支出表 4 2" xfId="338"/>
    <cellStyle name="常规 18 6 6" xfId="339"/>
    <cellStyle name="差_财政拨款的复制 2 2 2" xfId="340"/>
    <cellStyle name="常规 23 6 6" xfId="341"/>
    <cellStyle name="常规 5 7 5 8" xfId="342"/>
    <cellStyle name="常规 2 25" xfId="343"/>
    <cellStyle name="常规 2 30" xfId="344"/>
    <cellStyle name="差_政府性基金支出表 5" xfId="345"/>
    <cellStyle name="常规 19 3 7" xfId="346"/>
    <cellStyle name="差_财政拨款的复制 2 3" xfId="347"/>
    <cellStyle name="常规 24 3 7" xfId="348"/>
    <cellStyle name="差_一般公共预算基本支出表 6 2" xfId="349"/>
    <cellStyle name="差_政府性基金支出表 6" xfId="350"/>
    <cellStyle name="好_一般公共预算基本支出表 8 2" xfId="351"/>
    <cellStyle name="常规 19 3 8" xfId="352"/>
    <cellStyle name="常规 18 7 10" xfId="353"/>
    <cellStyle name="差_财政拨款的复制 2 4" xfId="354"/>
    <cellStyle name="常规 23 7 10" xfId="355"/>
    <cellStyle name="常规 24 3 8" xfId="356"/>
    <cellStyle name="差_政府性基金支出表 7" xfId="357"/>
    <cellStyle name="常规 19 3 9" xfId="358"/>
    <cellStyle name="差_财政拨款的复制 2 5" xfId="359"/>
    <cellStyle name="常规 24 3 9" xfId="360"/>
    <cellStyle name="常规 3 3 5 7" xfId="361"/>
    <cellStyle name="常规 29 16" xfId="362"/>
    <cellStyle name="常规 10 3 2" xfId="363"/>
    <cellStyle name="差_财政拨款的复制 2 6" xfId="364"/>
    <cellStyle name="差_政府性基金支出表 8" xfId="365"/>
    <cellStyle name="常规 3 3 5 8" xfId="366"/>
    <cellStyle name="常规 10 3 3" xfId="367"/>
    <cellStyle name="差_财政拨款的复制 2 7" xfId="368"/>
    <cellStyle name="差_政府性基金支出表 9" xfId="369"/>
    <cellStyle name="常规 3 3 5 9" xfId="370"/>
    <cellStyle name="常规 10 3 4" xfId="371"/>
    <cellStyle name="好_一般公共预算支出表 2 10" xfId="372"/>
    <cellStyle name="差_财政拨款的复制 2 8" xfId="373"/>
    <cellStyle name="常规 10 3 5" xfId="374"/>
    <cellStyle name="好_一般公共预算支出表 2 11" xfId="375"/>
    <cellStyle name="差_财政拨款的复制 2 9" xfId="376"/>
    <cellStyle name="常规 10 3 6" xfId="377"/>
    <cellStyle name="常规 19 4 4" xfId="378"/>
    <cellStyle name="差_财政拨款的复制 3" xfId="379"/>
    <cellStyle name="常规 24 4 4" xfId="380"/>
    <cellStyle name="常规 4 2" xfId="381"/>
    <cellStyle name="常规 14 6 7" xfId="382"/>
    <cellStyle name="常规 5 3 5 9" xfId="383"/>
    <cellStyle name="常规 3 5 11" xfId="384"/>
    <cellStyle name="常规 2 6 3 3" xfId="385"/>
    <cellStyle name="常规 19 4 6" xfId="386"/>
    <cellStyle name="差_财政拨款的复制 3 2" xfId="387"/>
    <cellStyle name="差_财政拨款的复制 5" xfId="388"/>
    <cellStyle name="常规 24 4 6" xfId="389"/>
    <cellStyle name="常规 4 4" xfId="390"/>
    <cellStyle name="常规 4 2 2" xfId="391"/>
    <cellStyle name="常规 14 6 9" xfId="392"/>
    <cellStyle name="常规 3 5 13" xfId="393"/>
    <cellStyle name="常规 2 6 3 5" xfId="394"/>
    <cellStyle name="常规 3 2 5 10" xfId="395"/>
    <cellStyle name="常规 19 4 5" xfId="396"/>
    <cellStyle name="差_财政拨款的复制 4" xfId="397"/>
    <cellStyle name="常规 24 4 5" xfId="398"/>
    <cellStyle name="常规 4 3" xfId="399"/>
    <cellStyle name="常规 14 6 8" xfId="400"/>
    <cellStyle name="常规 3 5 12" xfId="401"/>
    <cellStyle name="常规 2 6 3 4" xfId="402"/>
    <cellStyle name="常规 19 5 6" xfId="403"/>
    <cellStyle name="差_财政拨款的复制 4 2" xfId="404"/>
    <cellStyle name="常规 24 5 6" xfId="405"/>
    <cellStyle name="常规 4 3 2" xfId="406"/>
    <cellStyle name="常规 14 7 9" xfId="407"/>
    <cellStyle name="常规 5 4" xfId="408"/>
    <cellStyle name="常规 2 6 4 5" xfId="409"/>
    <cellStyle name="常规 2 10 19" xfId="410"/>
    <cellStyle name="常规 2 10 24" xfId="411"/>
    <cellStyle name="差_一般公共预算支出表 2 5" xfId="412"/>
    <cellStyle name="常规 4 5 10" xfId="413"/>
    <cellStyle name="常规 4 2 3 10" xfId="414"/>
    <cellStyle name="常规 7 25" xfId="415"/>
    <cellStyle name="常规 19 6 6" xfId="416"/>
    <cellStyle name="差_财政拨款的复制 5 2" xfId="417"/>
    <cellStyle name="常规 24 6 6" xfId="418"/>
    <cellStyle name="常规 19 4 7" xfId="419"/>
    <cellStyle name="差_财政拨款的复制 6" xfId="420"/>
    <cellStyle name="常规 24 4 7" xfId="421"/>
    <cellStyle name="差_一般公共预算基本支出表 7 2" xfId="422"/>
    <cellStyle name="常规 2 6 16" xfId="423"/>
    <cellStyle name="常规 19 7 6" xfId="424"/>
    <cellStyle name="差_财政拨款的复制 6 2" xfId="425"/>
    <cellStyle name="常规 24 7 6" xfId="426"/>
    <cellStyle name="常规 19 4 8" xfId="427"/>
    <cellStyle name="差_财政拨款的复制 7" xfId="428"/>
    <cellStyle name="常规 24 4 8" xfId="429"/>
    <cellStyle name="差_财政拨款的复制 7 2" xfId="430"/>
    <cellStyle name="差_三公经费 11" xfId="431"/>
    <cellStyle name="常规 19 4 9" xfId="432"/>
    <cellStyle name="差_财政拨款的复制 8" xfId="433"/>
    <cellStyle name="常规 24 4 9" xfId="434"/>
    <cellStyle name="常规 3 3 6 7" xfId="435"/>
    <cellStyle name="常规 10 4 2" xfId="436"/>
    <cellStyle name="差_财政拨款的复制 8 2" xfId="437"/>
    <cellStyle name="常规 16 2 8" xfId="438"/>
    <cellStyle name="常规 21 2 8" xfId="439"/>
    <cellStyle name="常规 4 7 2" xfId="440"/>
    <cellStyle name="常规 4 2 5 2" xfId="441"/>
    <cellStyle name="常规 9 4" xfId="442"/>
    <cellStyle name="常规 3 6 13" xfId="443"/>
    <cellStyle name="差_三公经费 2 5" xfId="444"/>
    <cellStyle name="常规 3 5 2 3" xfId="445"/>
    <cellStyle name="常规 10 8" xfId="446"/>
    <cellStyle name="常规 6 2 4 9" xfId="447"/>
    <cellStyle name="常规 17 14" xfId="448"/>
    <cellStyle name="常规 22 14" xfId="449"/>
    <cellStyle name="差_财政拨款的复制 9" xfId="450"/>
    <cellStyle name="常规 3 3 6 8" xfId="451"/>
    <cellStyle name="常规 10 4 3" xfId="452"/>
    <cellStyle name="差_财政拨款的复制 9 2" xfId="453"/>
    <cellStyle name="常规 16 3 8" xfId="454"/>
    <cellStyle name="常规 21 3 8" xfId="455"/>
    <cellStyle name="常规 3 5 3 3" xfId="456"/>
    <cellStyle name="常规 2 11 19" xfId="457"/>
    <cellStyle name="常规 2 11 24" xfId="458"/>
    <cellStyle name="常规 11 8" xfId="459"/>
    <cellStyle name="常规 6 2 5 9" xfId="460"/>
    <cellStyle name="常规 16 5 6" xfId="461"/>
    <cellStyle name="常规 2 7 14" xfId="462"/>
    <cellStyle name="常规 21 5 6" xfId="463"/>
    <cellStyle name="常规 5 5 4 8" xfId="464"/>
    <cellStyle name="差_三公经费" xfId="465"/>
    <cellStyle name="常规 2 3 4 5" xfId="466"/>
    <cellStyle name="常规 11 7 9" xfId="467"/>
    <cellStyle name="差_三公经费 12" xfId="468"/>
    <cellStyle name="差_三公经费 13" xfId="469"/>
    <cellStyle name="差_三公经费 14" xfId="470"/>
    <cellStyle name="差_三公经费 15" xfId="471"/>
    <cellStyle name="差_三公经费 20" xfId="472"/>
    <cellStyle name="差_三公经费 16" xfId="473"/>
    <cellStyle name="差_三公经费 21" xfId="474"/>
    <cellStyle name="差_三公经费 17" xfId="475"/>
    <cellStyle name="差_三公经费 18" xfId="476"/>
    <cellStyle name="差_三公经费 19" xfId="477"/>
    <cellStyle name="常规 6 6 6 2" xfId="478"/>
    <cellStyle name="差_三公经费 2 10" xfId="479"/>
    <cellStyle name="常规 4 12 11" xfId="480"/>
    <cellStyle name="差_支出预算表 6 2" xfId="481"/>
    <cellStyle name="常规 3 10 14" xfId="482"/>
    <cellStyle name="常规 17 4 5" xfId="483"/>
    <cellStyle name="常规 22 4 5" xfId="484"/>
    <cellStyle name="常规 5 6 3 7" xfId="485"/>
    <cellStyle name="常规 12 6 8" xfId="486"/>
    <cellStyle name="常规 2 4 3 4" xfId="487"/>
    <cellStyle name="差_三公经费 2 11" xfId="488"/>
    <cellStyle name="常规 3 10 20" xfId="489"/>
    <cellStyle name="常规 3 10 15" xfId="490"/>
    <cellStyle name="常规 17 4 6" xfId="491"/>
    <cellStyle name="常规 22 4 6" xfId="492"/>
    <cellStyle name="常规 5 6 3 8" xfId="493"/>
    <cellStyle name="常规 12 6 9" xfId="494"/>
    <cellStyle name="常规 2 2 2" xfId="495"/>
    <cellStyle name="常规 2 4 3 5" xfId="496"/>
    <cellStyle name="常规 4 6 7 9" xfId="497"/>
    <cellStyle name="常规 10 5" xfId="498"/>
    <cellStyle name="常规 6 2 4 6" xfId="499"/>
    <cellStyle name="常规 17 11" xfId="500"/>
    <cellStyle name="常规 22 11" xfId="501"/>
    <cellStyle name="差_一般公共预算支出表 6 2" xfId="502"/>
    <cellStyle name="常规 16 2 5" xfId="503"/>
    <cellStyle name="常规 21 2 5" xfId="504"/>
    <cellStyle name="常规 3 6 10" xfId="505"/>
    <cellStyle name="差_三公经费 2 2" xfId="506"/>
    <cellStyle name="常规 11 4 8" xfId="507"/>
    <cellStyle name="差_三公经费 2 2 2" xfId="508"/>
    <cellStyle name="常规 24 5 9" xfId="509"/>
    <cellStyle name="常规 19 5 9" xfId="510"/>
    <cellStyle name="差_一般公共预算支出表 2 8" xfId="511"/>
    <cellStyle name="常规 3 3 7 7" xfId="512"/>
    <cellStyle name="常规 10 5 2" xfId="513"/>
    <cellStyle name="常规 11 4 9" xfId="514"/>
    <cellStyle name="差_三公经费 2 3" xfId="515"/>
    <cellStyle name="常规 3 6 11" xfId="516"/>
    <cellStyle name="常规 21 2 6" xfId="517"/>
    <cellStyle name="常规 16 2 6" xfId="518"/>
    <cellStyle name="常规 22 12" xfId="519"/>
    <cellStyle name="常规 17 12" xfId="520"/>
    <cellStyle name="常规 6 2 4 7" xfId="521"/>
    <cellStyle name="常规 10 6" xfId="522"/>
    <cellStyle name="常规 22 13" xfId="523"/>
    <cellStyle name="常规 17 13" xfId="524"/>
    <cellStyle name="常规 6 2 4 8" xfId="525"/>
    <cellStyle name="常规 10 7" xfId="526"/>
    <cellStyle name="常规 3 5 2 2" xfId="527"/>
    <cellStyle name="差_三公经费 2 4" xfId="528"/>
    <cellStyle name="常规 3 6 12" xfId="529"/>
    <cellStyle name="常规 21 2 7" xfId="530"/>
    <cellStyle name="常规 16 2 7" xfId="531"/>
    <cellStyle name="常规 22 15" xfId="532"/>
    <cellStyle name="常规 17 15" xfId="533"/>
    <cellStyle name="常规 10 9" xfId="534"/>
    <cellStyle name="常规 3 5 2 4" xfId="535"/>
    <cellStyle name="差_三公经费 2 6" xfId="536"/>
    <cellStyle name="常规 3 6 14" xfId="537"/>
    <cellStyle name="常规 9 5" xfId="538"/>
    <cellStyle name="常规 7 14 2" xfId="539"/>
    <cellStyle name="常规 4 2 5 3" xfId="540"/>
    <cellStyle name="常规 4 7 3" xfId="541"/>
    <cellStyle name="常规 21 2 9" xfId="542"/>
    <cellStyle name="常规 16 2 9" xfId="543"/>
    <cellStyle name="差_三公经费 2 7" xfId="544"/>
    <cellStyle name="常规 3 6 15" xfId="545"/>
    <cellStyle name="常规 9 6" xfId="546"/>
    <cellStyle name="常规 4 2 5 4" xfId="547"/>
    <cellStyle name="常规 4 7 4" xfId="548"/>
    <cellStyle name="差_三公经费 2 8" xfId="549"/>
    <cellStyle name="常规 3 6 16" xfId="550"/>
    <cellStyle name="常规 9 7" xfId="551"/>
    <cellStyle name="常规 6 2 7 10" xfId="552"/>
    <cellStyle name="常规 4 2 5 5" xfId="553"/>
    <cellStyle name="常规 4 7 5" xfId="554"/>
    <cellStyle name="差_三公经费 2 9" xfId="555"/>
    <cellStyle name="常规 9 8" xfId="556"/>
    <cellStyle name="常规 6 2 7 11" xfId="557"/>
    <cellStyle name="常规 4 2 5 6" xfId="558"/>
    <cellStyle name="常规 4 7 6" xfId="559"/>
    <cellStyle name="常规 11 5 8" xfId="560"/>
    <cellStyle name="常规 2 3 2 4" xfId="561"/>
    <cellStyle name="常规 3 13 13" xfId="562"/>
    <cellStyle name="差_三公经费 3 2" xfId="563"/>
    <cellStyle name="常规 5 5 2 7" xfId="564"/>
    <cellStyle name="常规 21 3 5" xfId="565"/>
    <cellStyle name="常规 16 3 5" xfId="566"/>
    <cellStyle name="常规 2 11 21" xfId="567"/>
    <cellStyle name="常规 2 11 16" xfId="568"/>
    <cellStyle name="常规 6 2 5 6" xfId="569"/>
    <cellStyle name="常规 11 5" xfId="570"/>
    <cellStyle name="差_一般公共预算支出表 7 2" xfId="571"/>
    <cellStyle name="常规 3 2 28" xfId="572"/>
    <cellStyle name="常规 3 2 33" xfId="573"/>
    <cellStyle name="差_支出预算表 18" xfId="574"/>
    <cellStyle name="常规 14 5" xfId="575"/>
    <cellStyle name="常规 2 3 5 4" xfId="576"/>
    <cellStyle name="差_三公经费 6 2" xfId="577"/>
    <cellStyle name="常规 26 4 2" xfId="578"/>
    <cellStyle name="常规 5 5 5 7" xfId="579"/>
    <cellStyle name="常规 21 6 5" xfId="580"/>
    <cellStyle name="常规 16 6 5" xfId="581"/>
    <cellStyle name="常规 2 3 6 4" xfId="582"/>
    <cellStyle name="差_三公经费 7 2" xfId="583"/>
    <cellStyle name="常规 26 5 2" xfId="584"/>
    <cellStyle name="常规 3 7 10" xfId="585"/>
    <cellStyle name="常规 5 5 6 7" xfId="586"/>
    <cellStyle name="常规 21 7 5" xfId="587"/>
    <cellStyle name="常规 16 7 5" xfId="588"/>
    <cellStyle name="常规 27 28" xfId="589"/>
    <cellStyle name="常规 6 2 5 23" xfId="590"/>
    <cellStyle name="常规 6 2 5 18" xfId="591"/>
    <cellStyle name="常规 11 13" xfId="592"/>
    <cellStyle name="常规 26 5 10" xfId="593"/>
    <cellStyle name="常规 2 15 2" xfId="594"/>
    <cellStyle name="常规 3 2 6 3" xfId="595"/>
    <cellStyle name="常规 2 13 22" xfId="596"/>
    <cellStyle name="常规 2 13 17" xfId="597"/>
    <cellStyle name="差_三公经费 8" xfId="598"/>
    <cellStyle name="常规 26 6" xfId="599"/>
    <cellStyle name="常规 2 3 7 4" xfId="600"/>
    <cellStyle name="常规 3 14 13" xfId="601"/>
    <cellStyle name="常规 13" xfId="602"/>
    <cellStyle name="差_三公经费 8 2" xfId="603"/>
    <cellStyle name="常规 26 6 2" xfId="604"/>
    <cellStyle name="常规 6 8 2 2 6" xfId="605"/>
    <cellStyle name="常规 6 2 4 22" xfId="606"/>
    <cellStyle name="常规 6 2 4 17" xfId="607"/>
    <cellStyle name="常规 10 12" xfId="608"/>
    <cellStyle name="常规 2 12 21" xfId="609"/>
    <cellStyle name="常规 2 12 16" xfId="610"/>
    <cellStyle name="常规 21 5" xfId="611"/>
    <cellStyle name="常规 16 5" xfId="612"/>
    <cellStyle name="常规 33 2 2 2" xfId="613"/>
    <cellStyle name="常规 6 2 5 24" xfId="614"/>
    <cellStyle name="常规 6 2 5 19" xfId="615"/>
    <cellStyle name="常规 11 14" xfId="616"/>
    <cellStyle name="常规 8 2 10" xfId="617"/>
    <cellStyle name="常规 2 13 23" xfId="618"/>
    <cellStyle name="常规 2 13 18" xfId="619"/>
    <cellStyle name="差_三公经费 9" xfId="620"/>
    <cellStyle name="常规 26 7" xfId="621"/>
    <cellStyle name="常规 2 5 3 5" xfId="622"/>
    <cellStyle name="常规 13 6 9" xfId="623"/>
    <cellStyle name="常规 3 2 2" xfId="624"/>
    <cellStyle name="常规 5 7 3 8" xfId="625"/>
    <cellStyle name="常规 23 4 6" xfId="626"/>
    <cellStyle name="常规 18 4 6" xfId="627"/>
    <cellStyle name="差_政府性基金支出表 2 2" xfId="628"/>
    <cellStyle name="差_政府性基金支出表 2 2 2" xfId="629"/>
    <cellStyle name="常规 2 6 4 10" xfId="630"/>
    <cellStyle name="常规 22 5" xfId="631"/>
    <cellStyle name="常规 17 5" xfId="632"/>
    <cellStyle name="常规 58" xfId="633"/>
    <cellStyle name="差_一般公共预算支出表 2 10" xfId="634"/>
    <cellStyle name="差_三公经费 9 2" xfId="635"/>
    <cellStyle name="常规 26 7 2" xfId="636"/>
    <cellStyle name="常规 9 17" xfId="637"/>
    <cellStyle name="常规 13 2 7" xfId="638"/>
    <cellStyle name="差_一般公共预算基本支出表" xfId="639"/>
    <cellStyle name="常规 3 6 7 8" xfId="640"/>
    <cellStyle name="常规 13 5 3" xfId="641"/>
    <cellStyle name="常规 5 2 4 5" xfId="642"/>
    <cellStyle name="差_一般公共预算基本支出表 10" xfId="643"/>
    <cellStyle name="常规 5 6 6 4" xfId="644"/>
    <cellStyle name="常规 22 7 2" xfId="645"/>
    <cellStyle name="常规 17 7 2" xfId="646"/>
    <cellStyle name="常规 2 4 6 2" xfId="647"/>
    <cellStyle name="差_一般公共预算基本支出表 11" xfId="648"/>
    <cellStyle name="常规 5 6 6 5" xfId="649"/>
    <cellStyle name="常规 22 7 3" xfId="650"/>
    <cellStyle name="常规 17 7 3" xfId="651"/>
    <cellStyle name="常规 2 4 6 3" xfId="652"/>
    <cellStyle name="差_一般公共预算基本支出表 12" xfId="653"/>
    <cellStyle name="常规 5 6 6 6" xfId="654"/>
    <cellStyle name="常规 22 7 4" xfId="655"/>
    <cellStyle name="常规 17 7 4" xfId="656"/>
    <cellStyle name="差_支出预算表 9 2" xfId="657"/>
    <cellStyle name="常规 28 11" xfId="658"/>
    <cellStyle name="常规 33 11" xfId="659"/>
    <cellStyle name="常规 2 4 6 4" xfId="660"/>
    <cellStyle name="差_一般公共预算基本支出表 13" xfId="661"/>
    <cellStyle name="常规 27 5 2" xfId="662"/>
    <cellStyle name="常规 5 6 6 7" xfId="663"/>
    <cellStyle name="常规 22 7 5" xfId="664"/>
    <cellStyle name="常规 17 7 5" xfId="665"/>
    <cellStyle name="常规 2 5 2" xfId="666"/>
    <cellStyle name="常规 2 4 6 5" xfId="667"/>
    <cellStyle name="差_一般公共预算基本支出表 14" xfId="668"/>
    <cellStyle name="常规 27 5 3" xfId="669"/>
    <cellStyle name="常规 5 6 6 8" xfId="670"/>
    <cellStyle name="常规 22 7 6" xfId="671"/>
    <cellStyle name="常规 17 7 6" xfId="672"/>
    <cellStyle name="常规 2 5 3" xfId="673"/>
    <cellStyle name="常规 2 4 6 6" xfId="674"/>
    <cellStyle name="差_一般公共预算基本支出表 20" xfId="675"/>
    <cellStyle name="差_一般公共预算基本支出表 15" xfId="676"/>
    <cellStyle name="常规 27 5 4" xfId="677"/>
    <cellStyle name="常规 5 6 6 9" xfId="678"/>
    <cellStyle name="常规 22 7 7" xfId="679"/>
    <cellStyle name="常规 17 7 7" xfId="680"/>
    <cellStyle name="常规 2 5 4" xfId="681"/>
    <cellStyle name="常规 2 4 6 7" xfId="682"/>
    <cellStyle name="差_一般公共预算基本支出表 21" xfId="683"/>
    <cellStyle name="差_一般公共预算基本支出表 16" xfId="684"/>
    <cellStyle name="常规 27 5 5" xfId="685"/>
    <cellStyle name="常规 22 7 8" xfId="686"/>
    <cellStyle name="常规 17 7 8" xfId="687"/>
    <cellStyle name="常规 7 3 2" xfId="688"/>
    <cellStyle name="常规 22 7 9" xfId="689"/>
    <cellStyle name="常规 17 7 9" xfId="690"/>
    <cellStyle name="常规 2 5 5" xfId="691"/>
    <cellStyle name="常规 23 6 10" xfId="692"/>
    <cellStyle name="常规 2 4 6 8" xfId="693"/>
    <cellStyle name="常规 18 6 10" xfId="694"/>
    <cellStyle name="差_一般公共预算基本支出表 17" xfId="695"/>
    <cellStyle name="常规 27 5 6" xfId="696"/>
    <cellStyle name="常规 2 5 6" xfId="697"/>
    <cellStyle name="常规 2 4 6 9" xfId="698"/>
    <cellStyle name="差_一般公共预算基本支出表 18" xfId="699"/>
    <cellStyle name="常规 27 5 7" xfId="700"/>
    <cellStyle name="常规 2 5 7" xfId="701"/>
    <cellStyle name="差_一般公共预算基本支出表 19" xfId="702"/>
    <cellStyle name="常规 27 5 8" xfId="703"/>
    <cellStyle name="常规 10 7 3" xfId="704"/>
    <cellStyle name="差_一般公共预算支出表 10" xfId="705"/>
    <cellStyle name="差_一般公共预算基本支出表 2 10" xfId="706"/>
    <cellStyle name="差_一般公共预算支出表 11" xfId="707"/>
    <cellStyle name="常规 10 7 4" xfId="708"/>
    <cellStyle name="常规 20 5 10" xfId="709"/>
    <cellStyle name="常规 15 5 10" xfId="710"/>
    <cellStyle name="差_一般公共预算基本支出表 2 11" xfId="711"/>
    <cellStyle name="常规 20 15" xfId="712"/>
    <cellStyle name="常规 15 15" xfId="713"/>
    <cellStyle name="差_一般公共预算支出表 2" xfId="714"/>
    <cellStyle name="常规 2 4 7 7" xfId="715"/>
    <cellStyle name="常规 2 6 4" xfId="716"/>
    <cellStyle name="差_一般公共预算基本支出表 2 2" xfId="717"/>
    <cellStyle name="好_政府性基金支出表" xfId="718"/>
    <cellStyle name="差_一般公共预算支出表 2 2" xfId="719"/>
    <cellStyle name="常规 8 5 9" xfId="720"/>
    <cellStyle name="常规 2 10 16" xfId="721"/>
    <cellStyle name="常规 2 10 21" xfId="722"/>
    <cellStyle name="常规 4 6 3 9" xfId="723"/>
    <cellStyle name="常规 2 6 4 2" xfId="724"/>
    <cellStyle name="差_一般公共预算基本支出表 2 2 2" xfId="725"/>
    <cellStyle name="常规 6 3 2 2 10" xfId="726"/>
    <cellStyle name="常规 5 3 6 8" xfId="727"/>
    <cellStyle name="常规 14 7 6" xfId="728"/>
    <cellStyle name="常规 24 5 3" xfId="729"/>
    <cellStyle name="常规 19 5 3" xfId="730"/>
    <cellStyle name="常规 20 16" xfId="731"/>
    <cellStyle name="常规 15 16" xfId="732"/>
    <cellStyle name="差_一般公共预算支出表 3" xfId="733"/>
    <cellStyle name="常规 3 7 6 10" xfId="734"/>
    <cellStyle name="常规 2 4 7 8" xfId="735"/>
    <cellStyle name="常规 2 6 5" xfId="736"/>
    <cellStyle name="差_一般公共预算基本支出表 2 3" xfId="737"/>
    <cellStyle name="差_一般公共预算支出表 4" xfId="738"/>
    <cellStyle name="常规 2 4 7 9" xfId="739"/>
    <cellStyle name="常规 2 6 6" xfId="740"/>
    <cellStyle name="差_一般公共预算基本支出表 2 4" xfId="741"/>
    <cellStyle name="差_一般公共预算支出表 5" xfId="742"/>
    <cellStyle name="常规 2 13 10" xfId="743"/>
    <cellStyle name="常规 2 6 7" xfId="744"/>
    <cellStyle name="差_一般公共预算基本支出表 2 5" xfId="745"/>
    <cellStyle name="常规 2 7 4" xfId="746"/>
    <cellStyle name="差_一般公共预算基本支出表 3 2" xfId="747"/>
    <cellStyle name="常规 6 31" xfId="748"/>
    <cellStyle name="常规 6 26" xfId="749"/>
    <cellStyle name="常规 2 8 4" xfId="750"/>
    <cellStyle name="差_一般公共预算基本支出表 4 2" xfId="751"/>
    <cellStyle name="常规 4 2 2 11" xfId="752"/>
    <cellStyle name="常规 4 4 11" xfId="753"/>
    <cellStyle name="常规 2 9 4" xfId="754"/>
    <cellStyle name="差_一般公共预算基本支出表 5 2" xfId="755"/>
    <cellStyle name="常规 24 2 7" xfId="756"/>
    <cellStyle name="常规 19 2 7" xfId="757"/>
    <cellStyle name="常规 2 5 17" xfId="758"/>
    <cellStyle name="差_一般公共预算基本支出表 8" xfId="759"/>
    <cellStyle name="好_一般公共预算基本支出表 10" xfId="760"/>
    <cellStyle name="常规 3 4 3 6" xfId="761"/>
    <cellStyle name="差_一般公共预算支出表 2 6" xfId="762"/>
    <cellStyle name="差_一般公共预算基本支出表 8 2" xfId="763"/>
    <cellStyle name="常规 24 5 7" xfId="764"/>
    <cellStyle name="常规 19 5 7" xfId="765"/>
    <cellStyle name="差_一般公共预算基本支出表 9" xfId="766"/>
    <cellStyle name="好_一般公共预算基本支出表 11" xfId="767"/>
    <cellStyle name="常规 3 4 3 7" xfId="768"/>
    <cellStyle name="常规 10 7 5" xfId="769"/>
    <cellStyle name="常规 5 4 4 4" xfId="770"/>
    <cellStyle name="常规 20 5 2" xfId="771"/>
    <cellStyle name="常规 2 2 10" xfId="772"/>
    <cellStyle name="常规 15 5 2" xfId="773"/>
    <cellStyle name="常规 3 8 7 7" xfId="774"/>
    <cellStyle name="差_一般公共预算支出表 12" xfId="775"/>
    <cellStyle name="常规 2 2 4 2" xfId="776"/>
    <cellStyle name="常规 10 7 6" xfId="777"/>
    <cellStyle name="常规 5 4 4 5" xfId="778"/>
    <cellStyle name="常规 20 5 3" xfId="779"/>
    <cellStyle name="常规 2 2 11" xfId="780"/>
    <cellStyle name="常规 15 5 3" xfId="781"/>
    <cellStyle name="常规 3 8 7 8" xfId="782"/>
    <cellStyle name="差_一般公共预算支出表 13" xfId="783"/>
    <cellStyle name="常规 2 2 4 3" xfId="784"/>
    <cellStyle name="常规 10 7 7" xfId="785"/>
    <cellStyle name="常规 5 4 4 6" xfId="786"/>
    <cellStyle name="常规 20 5 4" xfId="787"/>
    <cellStyle name="常规 2 2 12" xfId="788"/>
    <cellStyle name="常规 15 5 4" xfId="789"/>
    <cellStyle name="常规 3 8 7 9" xfId="790"/>
    <cellStyle name="差_一般公共预算支出表 14" xfId="791"/>
    <cellStyle name="常规 25 3 2" xfId="792"/>
    <cellStyle name="常规 30 3 2" xfId="793"/>
    <cellStyle name="常规 2 2 4 4" xfId="794"/>
    <cellStyle name="常规 10 7 8" xfId="795"/>
    <cellStyle name="常规 5 4 4 7" xfId="796"/>
    <cellStyle name="常规 20 5 5" xfId="797"/>
    <cellStyle name="常规 2 2 13" xfId="798"/>
    <cellStyle name="常规 15 5 5" xfId="799"/>
    <cellStyle name="差_一般公共预算支出表 20" xfId="800"/>
    <cellStyle name="差_一般公共预算支出表 15" xfId="801"/>
    <cellStyle name="常规 25 3 3" xfId="802"/>
    <cellStyle name="常规 30 3 3" xfId="803"/>
    <cellStyle name="常规 2 2 4 5" xfId="804"/>
    <cellStyle name="常规 10 7 9" xfId="805"/>
    <cellStyle name="常规 2 7 2 2" xfId="806"/>
    <cellStyle name="常规 5 4 4 8" xfId="807"/>
    <cellStyle name="常规 20 5 6" xfId="808"/>
    <cellStyle name="常规 2 2 14" xfId="809"/>
    <cellStyle name="常规 15 5 6" xfId="810"/>
    <cellStyle name="常规 2 2 4 10" xfId="811"/>
    <cellStyle name="差_一般公共预算支出表 21" xfId="812"/>
    <cellStyle name="差_一般公共预算支出表 16" xfId="813"/>
    <cellStyle name="好_一般公共预算支出表 3 2" xfId="814"/>
    <cellStyle name="常规 2 7 2 3" xfId="815"/>
    <cellStyle name="常规 5 4 4 9" xfId="816"/>
    <cellStyle name="常规 20 5 7" xfId="817"/>
    <cellStyle name="常规 2 2 20" xfId="818"/>
    <cellStyle name="常规 2 2 15" xfId="819"/>
    <cellStyle name="常规 15 5 7" xfId="820"/>
    <cellStyle name="差_一般公共预算支出表 17" xfId="821"/>
    <cellStyle name="常规 2 7 2 4" xfId="822"/>
    <cellStyle name="常规 20 5 8" xfId="823"/>
    <cellStyle name="常规 2 2 21" xfId="824"/>
    <cellStyle name="常规 2 2 16" xfId="825"/>
    <cellStyle name="常规 15 5 8" xfId="826"/>
    <cellStyle name="差_一般公共预算支出表 18" xfId="827"/>
    <cellStyle name="常规 2 7 2 5" xfId="828"/>
    <cellStyle name="差_支出预算表 2 10" xfId="829"/>
    <cellStyle name="常规 20 5 9" xfId="830"/>
    <cellStyle name="常规 2 2 22" xfId="831"/>
    <cellStyle name="常规 2 2 17" xfId="832"/>
    <cellStyle name="常规 15 5 9" xfId="833"/>
    <cellStyle name="差_一般公共预算支出表 19" xfId="834"/>
    <cellStyle name="常规 2 7 6 10" xfId="835"/>
    <cellStyle name="好_政府性基金支出表 2" xfId="836"/>
    <cellStyle name="差_一般公共预算支出表 2 2 2" xfId="837"/>
    <cellStyle name="差_一般公共预算支出表 2 11" xfId="838"/>
    <cellStyle name="常规 26 7 3" xfId="839"/>
    <cellStyle name="常规 13 2 8" xfId="840"/>
    <cellStyle name="差_一般公共预算支出表 2 4" xfId="841"/>
    <cellStyle name="常规 26 2 11" xfId="842"/>
    <cellStyle name="常规 2 10 23" xfId="843"/>
    <cellStyle name="常规 2 10 18" xfId="844"/>
    <cellStyle name="差_一般公共预算支出表 2 7" xfId="845"/>
    <cellStyle name="常规 14 5 10" xfId="846"/>
    <cellStyle name="常规 10 5 3" xfId="847"/>
    <cellStyle name="常规 3 3 7 8" xfId="848"/>
    <cellStyle name="差_一般公共预算支出表 2 9" xfId="849"/>
    <cellStyle name="差_一般公共预算支出表 3 2" xfId="850"/>
    <cellStyle name="常规 4 9 19" xfId="851"/>
    <cellStyle name="常规 4 9 24" xfId="852"/>
    <cellStyle name="常规 2 6 6 2" xfId="853"/>
    <cellStyle name="常规 11 2 8" xfId="854"/>
    <cellStyle name="常规 24 7 3" xfId="855"/>
    <cellStyle name="常规 19 7 3" xfId="856"/>
    <cellStyle name="常规 2 6 13" xfId="857"/>
    <cellStyle name="差_一般公共预算支出表 4 2" xfId="858"/>
    <cellStyle name="差_政府性基金支出表" xfId="859"/>
    <cellStyle name="差_政府性基金支出表 10" xfId="860"/>
    <cellStyle name="常规 10 6 2" xfId="861"/>
    <cellStyle name="差_政府性基金支出表 11" xfId="862"/>
    <cellStyle name="常规 10 6 3" xfId="863"/>
    <cellStyle name="差_政府性基金支出表 12" xfId="864"/>
    <cellStyle name="常规 10 6 4" xfId="865"/>
    <cellStyle name="常规 3 8 7 10" xfId="866"/>
    <cellStyle name="差_政府性基金支出表 13" xfId="867"/>
    <cellStyle name="常规 2 2 3 2" xfId="868"/>
    <cellStyle name="常规 10 6 6" xfId="869"/>
    <cellStyle name="差_政府性基金支出表 20" xfId="870"/>
    <cellStyle name="差_政府性基金支出表 15" xfId="871"/>
    <cellStyle name="好_一般公共预算支出表" xfId="872"/>
    <cellStyle name="常规 5 4 3 5" xfId="873"/>
    <cellStyle name="常规 20 4 3" xfId="874"/>
    <cellStyle name="常规 15 4 3" xfId="875"/>
    <cellStyle name="常规 3 8 6 8" xfId="876"/>
    <cellStyle name="常规 12 2 10" xfId="877"/>
    <cellStyle name="常规 2 2 3 3" xfId="878"/>
    <cellStyle name="常规 10 6 7" xfId="879"/>
    <cellStyle name="差_政府性基金支出表 21" xfId="880"/>
    <cellStyle name="差_政府性基金支出表 16" xfId="881"/>
    <cellStyle name="常规 5 4 3 6" xfId="882"/>
    <cellStyle name="常规 20 4 4" xfId="883"/>
    <cellStyle name="常规 15 4 4" xfId="884"/>
    <cellStyle name="常规 3 8 6 9" xfId="885"/>
    <cellStyle name="常规 12 2 11" xfId="886"/>
    <cellStyle name="常规 25 2 2" xfId="887"/>
    <cellStyle name="差_政府性基金支出表 17" xfId="888"/>
    <cellStyle name="常规 30 2 2" xfId="889"/>
    <cellStyle name="常规 2 2 3 4" xfId="890"/>
    <cellStyle name="常规 10 6 8" xfId="891"/>
    <cellStyle name="常规 5 4 3 7" xfId="892"/>
    <cellStyle name="常规 20 4 5" xfId="893"/>
    <cellStyle name="常规 15 4 5" xfId="894"/>
    <cellStyle name="常规 25 2 3" xfId="895"/>
    <cellStyle name="差_政府性基金支出表 18" xfId="896"/>
    <cellStyle name="常规 30 2 3" xfId="897"/>
    <cellStyle name="常规 2 2 3 5" xfId="898"/>
    <cellStyle name="常规 10 6 9" xfId="899"/>
    <cellStyle name="常规 5 4 3 8" xfId="900"/>
    <cellStyle name="常规 20 4 6" xfId="901"/>
    <cellStyle name="常规 15 4 6" xfId="902"/>
    <cellStyle name="常规 5 4 3 9" xfId="903"/>
    <cellStyle name="常规 20 4 7" xfId="904"/>
    <cellStyle name="常规 15 4 7" xfId="905"/>
    <cellStyle name="常规 22 4 10" xfId="906"/>
    <cellStyle name="常规 17 4 10" xfId="907"/>
    <cellStyle name="常规 25 2 4" xfId="908"/>
    <cellStyle name="差_政府性基金支出表 19" xfId="909"/>
    <cellStyle name="常规 30 2 4" xfId="910"/>
    <cellStyle name="常规 2 2 3 6" xfId="911"/>
    <cellStyle name="常规 2 6 2 3" xfId="912"/>
    <cellStyle name="常规 5 3 4 9" xfId="913"/>
    <cellStyle name="常规 14 5 7" xfId="914"/>
    <cellStyle name="常规 3 2" xfId="915"/>
    <cellStyle name="常规 24 3 4" xfId="916"/>
    <cellStyle name="常规 19 3 4" xfId="917"/>
    <cellStyle name="差_政府性基金支出表 2" xfId="918"/>
    <cellStyle name="常规 6 2 7 21" xfId="919"/>
    <cellStyle name="常规 6 2 7 16" xfId="920"/>
    <cellStyle name="常规 13 11" xfId="921"/>
    <cellStyle name="常规 5 4 6 7" xfId="922"/>
    <cellStyle name="常规 20 7 5" xfId="923"/>
    <cellStyle name="差_政府性基金支出表 2 10" xfId="924"/>
    <cellStyle name="常规 15 7 5" xfId="925"/>
    <cellStyle name="常规 6 2 7 22" xfId="926"/>
    <cellStyle name="常规 6 2 7 17" xfId="927"/>
    <cellStyle name="常规 13 12" xfId="928"/>
    <cellStyle name="常规 2 7 4 2" xfId="929"/>
    <cellStyle name="常规 5 4 6 8" xfId="930"/>
    <cellStyle name="常规 20 7 6" xfId="931"/>
    <cellStyle name="差_政府性基金支出表 2 11" xfId="932"/>
    <cellStyle name="常规 15 7 6" xfId="933"/>
    <cellStyle name="常规 11 15" xfId="934"/>
    <cellStyle name="常规 3 7 4 2" xfId="935"/>
    <cellStyle name="常规 5 7 3 9" xfId="936"/>
    <cellStyle name="常规 23 4 7" xfId="937"/>
    <cellStyle name="常规 18 4 7" xfId="938"/>
    <cellStyle name="差_政府性基金支出表 2 3" xfId="939"/>
    <cellStyle name="常规 11 16" xfId="940"/>
    <cellStyle name="常规 3 13 2" xfId="941"/>
    <cellStyle name="常规 3 7 4 3" xfId="942"/>
    <cellStyle name="常规 23 4 8" xfId="943"/>
    <cellStyle name="常规 18 4 8" xfId="944"/>
    <cellStyle name="差_政府性基金支出表 2 4" xfId="945"/>
    <cellStyle name="常规 23 4 9" xfId="946"/>
    <cellStyle name="常规 18 4 9" xfId="947"/>
    <cellStyle name="差_政府性基金支出表 2 5" xfId="948"/>
    <cellStyle name="差_政府性基金支出表 2 7" xfId="949"/>
    <cellStyle name="差_政府性基金支出表 2 8" xfId="950"/>
    <cellStyle name="差_政府性基金支出表 2 9" xfId="951"/>
    <cellStyle name="常规 2 6 2 4" xfId="952"/>
    <cellStyle name="常规 14 5 8" xfId="953"/>
    <cellStyle name="常规 3 3" xfId="954"/>
    <cellStyle name="常规 24 3 5" xfId="955"/>
    <cellStyle name="常规 19 3 5" xfId="956"/>
    <cellStyle name="差_政府性基金支出表 3" xfId="957"/>
    <cellStyle name="常规 2 5 4 5" xfId="958"/>
    <cellStyle name="常规 13 7 9" xfId="959"/>
    <cellStyle name="常规 3 3 2" xfId="960"/>
    <cellStyle name="常规 5 7 4 8" xfId="961"/>
    <cellStyle name="常规 23 5 6" xfId="962"/>
    <cellStyle name="常规 18 5 6" xfId="963"/>
    <cellStyle name="差_政府性基金支出表 3 2" xfId="964"/>
    <cellStyle name="常规 5 11 10" xfId="965"/>
    <cellStyle name="常规 5 7 6 8" xfId="966"/>
    <cellStyle name="常规 23 7 6" xfId="967"/>
    <cellStyle name="常规 18 7 6" xfId="968"/>
    <cellStyle name="差_政府性基金支出表 5 2" xfId="969"/>
    <cellStyle name="差_政府性基金支出表 6 2" xfId="970"/>
    <cellStyle name="常规 3 9 12" xfId="971"/>
    <cellStyle name="常规 6 2 6 24" xfId="972"/>
    <cellStyle name="常规 6 2 6 19" xfId="973"/>
    <cellStyle name="常规 12 14" xfId="974"/>
    <cellStyle name="常规 20 2 8" xfId="975"/>
    <cellStyle name="差_政府性基金支出表 7 2" xfId="976"/>
    <cellStyle name="常规 15 2 8" xfId="977"/>
    <cellStyle name="常规 11 4 3" xfId="978"/>
    <cellStyle name="常规 33 6 10" xfId="979"/>
    <cellStyle name="常规 2 7 3 9" xfId="980"/>
    <cellStyle name="差_支出预算表" xfId="981"/>
    <cellStyle name="常规 5 2 6" xfId="982"/>
    <cellStyle name="差_支出预算表 10" xfId="983"/>
    <cellStyle name="常规 5 2 6 10" xfId="984"/>
    <cellStyle name="差_支出预算表 11" xfId="985"/>
    <cellStyle name="差_支出预算表 12" xfId="986"/>
    <cellStyle name="差_支出预算表 14" xfId="987"/>
    <cellStyle name="差_支出预算表 20" xfId="988"/>
    <cellStyle name="差_支出预算表 15" xfId="989"/>
    <cellStyle name="常规 14 2" xfId="990"/>
    <cellStyle name="差_支出预算表 21" xfId="991"/>
    <cellStyle name="差_支出预算表 16" xfId="992"/>
    <cellStyle name="常规 5 6 9" xfId="993"/>
    <cellStyle name="常规 25 4 10" xfId="994"/>
    <cellStyle name="常规 30 4 10" xfId="995"/>
    <cellStyle name="常规 4 3 4 9" xfId="996"/>
    <cellStyle name="常规 14 3" xfId="997"/>
    <cellStyle name="差_支出预算表 17" xfId="998"/>
    <cellStyle name="常规 14 4" xfId="999"/>
    <cellStyle name="差_支出预算表 19" xfId="1000"/>
    <cellStyle name="常规 14 6" xfId="1001"/>
    <cellStyle name="差_支出预算表 2" xfId="1002"/>
    <cellStyle name="常规 5 2 6 2" xfId="1003"/>
    <cellStyle name="常规 2 2 23" xfId="1004"/>
    <cellStyle name="常规 2 2 18" xfId="1005"/>
    <cellStyle name="常规 2 7 2 6" xfId="1006"/>
    <cellStyle name="差_支出预算表 2 11" xfId="1007"/>
    <cellStyle name="常规 2 7 6 2" xfId="1008"/>
    <cellStyle name="常规 12 2 8" xfId="1009"/>
    <cellStyle name="常规 4 18" xfId="1010"/>
    <cellStyle name="常规 4 23" xfId="1011"/>
    <cellStyle name="差_支出预算表 2 2" xfId="1012"/>
    <cellStyle name="常规 11 2 3" xfId="1013"/>
    <cellStyle name="差_支出预算表 2 2 2" xfId="1014"/>
    <cellStyle name="好_一般公共预算支出表 7 2" xfId="1015"/>
    <cellStyle name="常规 2 7 6 3" xfId="1016"/>
    <cellStyle name="常规 12 2 9" xfId="1017"/>
    <cellStyle name="常规 4 19" xfId="1018"/>
    <cellStyle name="常规 4 24" xfId="1019"/>
    <cellStyle name="常规 22 5 10" xfId="1020"/>
    <cellStyle name="常规 17 5 10" xfId="1021"/>
    <cellStyle name="常规 25 7 4" xfId="1022"/>
    <cellStyle name="差_支出预算表 2 3" xfId="1023"/>
    <cellStyle name="差_支出预算表 2 4" xfId="1024"/>
    <cellStyle name="差_支出预算表 2 5" xfId="1025"/>
    <cellStyle name="差_支出预算表 2 6" xfId="1026"/>
    <cellStyle name="差_支出预算表 2 7" xfId="1027"/>
    <cellStyle name="差_支出预算表 2 8" xfId="1028"/>
    <cellStyle name="常规 4 7 2 11" xfId="1029"/>
    <cellStyle name="常规 11 7 2" xfId="1030"/>
    <cellStyle name="常规 3 8 4 10" xfId="1031"/>
    <cellStyle name="差_支出预算表 2 9" xfId="1032"/>
    <cellStyle name="常规 5 5 4 2" xfId="1033"/>
    <cellStyle name="常规 11 7 3" xfId="1034"/>
    <cellStyle name="常规 5 2 6 3" xfId="1035"/>
    <cellStyle name="差_支出预算表 3" xfId="1036"/>
    <cellStyle name="常规 27 3 19" xfId="1037"/>
    <cellStyle name="常规 12 3 8" xfId="1038"/>
    <cellStyle name="常规 2 2 5 10" xfId="1039"/>
    <cellStyle name="常规 2 3 14" xfId="1040"/>
    <cellStyle name="常规 2 7 7 2" xfId="1041"/>
    <cellStyle name="差_支出预算表 3 2" xfId="1042"/>
    <cellStyle name="常规 5 2 6 4" xfId="1043"/>
    <cellStyle name="常规 13 7 2" xfId="1044"/>
    <cellStyle name="差_支出预算表 4" xfId="1045"/>
    <cellStyle name="常规 17 2 5" xfId="1046"/>
    <cellStyle name="常规 22 2 5" xfId="1047"/>
    <cellStyle name="常规 12 4 8" xfId="1048"/>
    <cellStyle name="常规 27 11" xfId="1049"/>
    <cellStyle name="差_支出预算表 4 2" xfId="1050"/>
    <cellStyle name="常规 5 2 6 5" xfId="1051"/>
    <cellStyle name="常规 13 7 3" xfId="1052"/>
    <cellStyle name="差_支出预算表 5" xfId="1053"/>
    <cellStyle name="常规 17 3 5" xfId="1054"/>
    <cellStyle name="常规 22 3 5" xfId="1055"/>
    <cellStyle name="常规 5 6 2 7" xfId="1056"/>
    <cellStyle name="常规 12 5 8" xfId="1057"/>
    <cellStyle name="常规 2 4 2 4" xfId="1058"/>
    <cellStyle name="常规 14 12" xfId="1059"/>
    <cellStyle name="差_支出预算表 5 2" xfId="1060"/>
    <cellStyle name="常规 5 2 6 6" xfId="1061"/>
    <cellStyle name="常规 13 7 4" xfId="1062"/>
    <cellStyle name="差_支出预算表 6" xfId="1063"/>
    <cellStyle name="常规 18 5 2" xfId="1064"/>
    <cellStyle name="常规 23 5 2" xfId="1065"/>
    <cellStyle name="常规 5 7 4 4" xfId="1066"/>
    <cellStyle name="常规 5 2 6 7" xfId="1067"/>
    <cellStyle name="常规 13 7 5" xfId="1068"/>
    <cellStyle name="差_支出预算表 7" xfId="1069"/>
    <cellStyle name="常规 17 5 5" xfId="1070"/>
    <cellStyle name="常规 22 5 5" xfId="1071"/>
    <cellStyle name="常规 5 6 4 7" xfId="1072"/>
    <cellStyle name="常规 5 23" xfId="1073"/>
    <cellStyle name="常规 5 18" xfId="1074"/>
    <cellStyle name="常规 12 7 8" xfId="1075"/>
    <cellStyle name="常规 2 4 4 4" xfId="1076"/>
    <cellStyle name="差_支出预算表 7 2" xfId="1077"/>
    <cellStyle name="常规 18 5 3" xfId="1078"/>
    <cellStyle name="常规 23 5 3" xfId="1079"/>
    <cellStyle name="常规 5 7 4 5" xfId="1080"/>
    <cellStyle name="常规 5 2 6 8" xfId="1081"/>
    <cellStyle name="常规 13 7 6" xfId="1082"/>
    <cellStyle name="差_支出预算表 8" xfId="1083"/>
    <cellStyle name="常规 2 5 4 2" xfId="1084"/>
    <cellStyle name="差_支出预算表 8 2" xfId="1085"/>
    <cellStyle name="常规 18 5 4" xfId="1086"/>
    <cellStyle name="常规 23 5 4" xfId="1087"/>
    <cellStyle name="常规 5 7 4 6" xfId="1088"/>
    <cellStyle name="常规 5 2 6 9" xfId="1089"/>
    <cellStyle name="常规 13 7 7" xfId="1090"/>
    <cellStyle name="差_支出预算表 9" xfId="1091"/>
    <cellStyle name="常规 2 5 4 3" xfId="1092"/>
    <cellStyle name="常规 10" xfId="1093"/>
    <cellStyle name="常规 3 14 11" xfId="1094"/>
    <cellStyle name="常规 2 3 7 2" xfId="1095"/>
    <cellStyle name="常规 16 2 10" xfId="1096"/>
    <cellStyle name="常规 21 2 10" xfId="1097"/>
    <cellStyle name="常规 11" xfId="1098"/>
    <cellStyle name="常规 16 3" xfId="1099"/>
    <cellStyle name="常规 21 3" xfId="1100"/>
    <cellStyle name="常规 2 12 14" xfId="1101"/>
    <cellStyle name="常规 10 10" xfId="1102"/>
    <cellStyle name="常规 6 2 4 15" xfId="1103"/>
    <cellStyle name="常规 6 2 4 20" xfId="1104"/>
    <cellStyle name="常规 6 8 2 2 4" xfId="1105"/>
    <cellStyle name="常规 3 14 12" xfId="1106"/>
    <cellStyle name="常规 2 3 7 3" xfId="1107"/>
    <cellStyle name="常规 16 2 11" xfId="1108"/>
    <cellStyle name="常规 21 2 11" xfId="1109"/>
    <cellStyle name="常规 12" xfId="1110"/>
    <cellStyle name="常规 16 4" xfId="1111"/>
    <cellStyle name="常规 21 4" xfId="1112"/>
    <cellStyle name="常规 2 12 15" xfId="1113"/>
    <cellStyle name="常规 2 12 20" xfId="1114"/>
    <cellStyle name="常规 10 11" xfId="1115"/>
    <cellStyle name="常规 6 2 4 16" xfId="1116"/>
    <cellStyle name="常规 6 2 4 21" xfId="1117"/>
    <cellStyle name="常规 6 8 2 2 5" xfId="1118"/>
    <cellStyle name="常规 2 10 2" xfId="1119"/>
    <cellStyle name="常规 16 6" xfId="1120"/>
    <cellStyle name="常规 21 6" xfId="1121"/>
    <cellStyle name="常规 2 12 17" xfId="1122"/>
    <cellStyle name="常规 2 12 22" xfId="1123"/>
    <cellStyle name="常规 26 4 10" xfId="1124"/>
    <cellStyle name="常规 10 13" xfId="1125"/>
    <cellStyle name="常规 6 2 4 18" xfId="1126"/>
    <cellStyle name="常规 6 2 4 23" xfId="1127"/>
    <cellStyle name="常规 6 8 2 2 7" xfId="1128"/>
    <cellStyle name="常规 2 10 3" xfId="1129"/>
    <cellStyle name="常规 16 7" xfId="1130"/>
    <cellStyle name="常规 21 7" xfId="1131"/>
    <cellStyle name="常规 2 12 18" xfId="1132"/>
    <cellStyle name="常规 2 12 23" xfId="1133"/>
    <cellStyle name="常规 10 14" xfId="1134"/>
    <cellStyle name="常规 6 2 4 19" xfId="1135"/>
    <cellStyle name="常规 6 2 4 24" xfId="1136"/>
    <cellStyle name="常规 6 8 2 2 8" xfId="1137"/>
    <cellStyle name="常规 2 10 4" xfId="1138"/>
    <cellStyle name="常规 16 8" xfId="1139"/>
    <cellStyle name="常规 21 8" xfId="1140"/>
    <cellStyle name="常规 2 12 19" xfId="1141"/>
    <cellStyle name="常规 10 15" xfId="1142"/>
    <cellStyle name="常规 6 8 2 2 9" xfId="1143"/>
    <cellStyle name="常规 2 10 5" xfId="1144"/>
    <cellStyle name="常规 16 9" xfId="1145"/>
    <cellStyle name="常规 21 9" xfId="1146"/>
    <cellStyle name="常规 10 16" xfId="1147"/>
    <cellStyle name="常规 14 7 10" xfId="1148"/>
    <cellStyle name="常规 2 10 6" xfId="1149"/>
    <cellStyle name="常规 10 17" xfId="1150"/>
    <cellStyle name="常规 16 2 2" xfId="1151"/>
    <cellStyle name="常规 21 2 2" xfId="1152"/>
    <cellStyle name="常规 11 4 5" xfId="1153"/>
    <cellStyle name="常规 4 6 7 6" xfId="1154"/>
    <cellStyle name="常规 10 2" xfId="1155"/>
    <cellStyle name="常规 6 2 4 3" xfId="1156"/>
    <cellStyle name="常规 19 2 8" xfId="1157"/>
    <cellStyle name="常规 24 2 8" xfId="1158"/>
    <cellStyle name="常规 2 9 5" xfId="1159"/>
    <cellStyle name="常规 5 11 9" xfId="1160"/>
    <cellStyle name="常规 4 5 5 2" xfId="1161"/>
    <cellStyle name="常规 10 2 10" xfId="1162"/>
    <cellStyle name="常规 7 7 2" xfId="1163"/>
    <cellStyle name="常规 2 6" xfId="1164"/>
    <cellStyle name="常规 3 3 4 7" xfId="1165"/>
    <cellStyle name="常规 10 2 2" xfId="1166"/>
    <cellStyle name="常规 19 2 9" xfId="1167"/>
    <cellStyle name="常规 24 2 9" xfId="1168"/>
    <cellStyle name="常规 2 9 6" xfId="1169"/>
    <cellStyle name="常规 4 5 5 3" xfId="1170"/>
    <cellStyle name="常规 10 2 11" xfId="1171"/>
    <cellStyle name="常规 16 2 2 2" xfId="1172"/>
    <cellStyle name="常规 21 2 2 2" xfId="1173"/>
    <cellStyle name="常规 2 7" xfId="1174"/>
    <cellStyle name="常规 10 2 18 2 2 2 2" xfId="1175"/>
    <cellStyle name="常规 10 2 2 2" xfId="1176"/>
    <cellStyle name="常规 6 5 2 6" xfId="1177"/>
    <cellStyle name="常规 3 3 4 8" xfId="1178"/>
    <cellStyle name="常规 10 2 3" xfId="1179"/>
    <cellStyle name="常规 3 3 4 9" xfId="1180"/>
    <cellStyle name="常规 15 4 10" xfId="1181"/>
    <cellStyle name="常规 20 4 10" xfId="1182"/>
    <cellStyle name="常规 10 2 4" xfId="1183"/>
    <cellStyle name="常规 10 2 5" xfId="1184"/>
    <cellStyle name="常规 10 2 6" xfId="1185"/>
    <cellStyle name="常规_Sheet1 3 2" xfId="1186"/>
    <cellStyle name="常规 18 7 2" xfId="1187"/>
    <cellStyle name="常规 23 7 2" xfId="1188"/>
    <cellStyle name="常规 5 7 6 4" xfId="1189"/>
    <cellStyle name="常规 10 2 7" xfId="1190"/>
    <cellStyle name="常规 18 7 3" xfId="1191"/>
    <cellStyle name="常规 23 7 3" xfId="1192"/>
    <cellStyle name="常规 5 7 6 5" xfId="1193"/>
    <cellStyle name="常规 10 2 8" xfId="1194"/>
    <cellStyle name="常规 2 5 6 2" xfId="1195"/>
    <cellStyle name="常规 18 7 4" xfId="1196"/>
    <cellStyle name="常规 23 7 4" xfId="1197"/>
    <cellStyle name="常规 5 7 6 6" xfId="1198"/>
    <cellStyle name="常规 2 2 3 10" xfId="1199"/>
    <cellStyle name="常规 10 2 9" xfId="1200"/>
    <cellStyle name="常规 2 5 6 3" xfId="1201"/>
    <cellStyle name="常规 16 2 3" xfId="1202"/>
    <cellStyle name="常规 21 2 3" xfId="1203"/>
    <cellStyle name="常规 11 4 6" xfId="1204"/>
    <cellStyle name="常规 4 6 7 7" xfId="1205"/>
    <cellStyle name="常规 10 3" xfId="1206"/>
    <cellStyle name="常规 6 2 4 4" xfId="1207"/>
    <cellStyle name="常规 19 7 8" xfId="1208"/>
    <cellStyle name="常规 24 7 8" xfId="1209"/>
    <cellStyle name="常规 29 5 5" xfId="1210"/>
    <cellStyle name="常规 10 3 10" xfId="1211"/>
    <cellStyle name="常规 4 5 4" xfId="1212"/>
    <cellStyle name="常规 4 2 3 4" xfId="1213"/>
    <cellStyle name="常规 7 6" xfId="1214"/>
    <cellStyle name="常规 2 6 6 7" xfId="1215"/>
    <cellStyle name="常规 10 3 7" xfId="1216"/>
    <cellStyle name="常规 10 3 8" xfId="1217"/>
    <cellStyle name="常规 2 5 7 2" xfId="1218"/>
    <cellStyle name="常规 10 3 9" xfId="1219"/>
    <cellStyle name="常规 2 5 7 3" xfId="1220"/>
    <cellStyle name="常规 16 2 4" xfId="1221"/>
    <cellStyle name="常规 21 2 4" xfId="1222"/>
    <cellStyle name="常规 11 4 7" xfId="1223"/>
    <cellStyle name="常规 4 6 7 8" xfId="1224"/>
    <cellStyle name="常规 10 4" xfId="1225"/>
    <cellStyle name="常规 6 2 4 5" xfId="1226"/>
    <cellStyle name="常规 17 10" xfId="1227"/>
    <cellStyle name="常规 22 10" xfId="1228"/>
    <cellStyle name="常规 10 4 10" xfId="1229"/>
    <cellStyle name="常规 2 3 4 9" xfId="1230"/>
    <cellStyle name="好_政府性基金支出表 2 2" xfId="1231"/>
    <cellStyle name="常规 11 2 10" xfId="1232"/>
    <cellStyle name="常规 3 3 6 9" xfId="1233"/>
    <cellStyle name="常规 10 4 4" xfId="1234"/>
    <cellStyle name="常规 11 2 11" xfId="1235"/>
    <cellStyle name="常规 3 8 4 7" xfId="1236"/>
    <cellStyle name="常规 15 2 2" xfId="1237"/>
    <cellStyle name="常规 20 2 2" xfId="1238"/>
    <cellStyle name="常规 6 7 2 2 5" xfId="1239"/>
    <cellStyle name="常规 10 4 5" xfId="1240"/>
    <cellStyle name="常规 3 8 4 8" xfId="1241"/>
    <cellStyle name="常规 15 2 3" xfId="1242"/>
    <cellStyle name="常规 20 2 3" xfId="1243"/>
    <cellStyle name="常规 6 7 2 2 6" xfId="1244"/>
    <cellStyle name="常规 10 4 6" xfId="1245"/>
    <cellStyle name="常规 12 10" xfId="1246"/>
    <cellStyle name="常规 6 2 6 15" xfId="1247"/>
    <cellStyle name="常规 6 2 6 20" xfId="1248"/>
    <cellStyle name="常规 3 8 4 9" xfId="1249"/>
    <cellStyle name="常规 16 4 10" xfId="1250"/>
    <cellStyle name="常规 21 4 10" xfId="1251"/>
    <cellStyle name="常规 15 2 4" xfId="1252"/>
    <cellStyle name="常规 20 2 4" xfId="1253"/>
    <cellStyle name="常规 6 7 2 2 7" xfId="1254"/>
    <cellStyle name="常规 10 4 7" xfId="1255"/>
    <cellStyle name="常规 12 11" xfId="1256"/>
    <cellStyle name="常规 6 2 6 16" xfId="1257"/>
    <cellStyle name="常规 6 2 6 21" xfId="1258"/>
    <cellStyle name="常规 15 2 5" xfId="1259"/>
    <cellStyle name="常规 20 2 5" xfId="1260"/>
    <cellStyle name="常规 6 7 2 2 8" xfId="1261"/>
    <cellStyle name="常规 10 4 8" xfId="1262"/>
    <cellStyle name="常规 12 12" xfId="1263"/>
    <cellStyle name="常规 6 2 6 17" xfId="1264"/>
    <cellStyle name="常规 6 2 6 22" xfId="1265"/>
    <cellStyle name="常规 15 2 6" xfId="1266"/>
    <cellStyle name="常规 20 2 6" xfId="1267"/>
    <cellStyle name="常规 6 7 2 2 9" xfId="1268"/>
    <cellStyle name="常规 10 4 9" xfId="1269"/>
    <cellStyle name="常规 3 4 2 2 4" xfId="1270"/>
    <cellStyle name="常规 10 5 10" xfId="1271"/>
    <cellStyle name="好_政府性基金支出表 7 2" xfId="1272"/>
    <cellStyle name="常规 3 3 7 9" xfId="1273"/>
    <cellStyle name="常规 10 5 4" xfId="1274"/>
    <cellStyle name="常规 3 8 5 7" xfId="1275"/>
    <cellStyle name="常规 15 3 2" xfId="1276"/>
    <cellStyle name="常规 20 3 2" xfId="1277"/>
    <cellStyle name="常规 5 4 2 4" xfId="1278"/>
    <cellStyle name="常规 10 5 5" xfId="1279"/>
    <cellStyle name="常规 3 8 5 8" xfId="1280"/>
    <cellStyle name="常规 15 3 3" xfId="1281"/>
    <cellStyle name="常规 20 3 3" xfId="1282"/>
    <cellStyle name="常规 5 4 2 5" xfId="1283"/>
    <cellStyle name="常规 10 5 6" xfId="1284"/>
    <cellStyle name="常规 2 2 2 2" xfId="1285"/>
    <cellStyle name="常规 3 8 5 9" xfId="1286"/>
    <cellStyle name="常规 15 3 4" xfId="1287"/>
    <cellStyle name="常规 20 3 4" xfId="1288"/>
    <cellStyle name="常规 5 4 2 6" xfId="1289"/>
    <cellStyle name="常规 10 5 7" xfId="1290"/>
    <cellStyle name="常规 2 2 2 3" xfId="1291"/>
    <cellStyle name="常规 18 6 9" xfId="1292"/>
    <cellStyle name="常规 10 6 10" xfId="1293"/>
    <cellStyle name="常规 23 6 9" xfId="1294"/>
    <cellStyle name="常规 8 2 2" xfId="1295"/>
    <cellStyle name="常规 2 28" xfId="1296"/>
    <cellStyle name="常规 2 33" xfId="1297"/>
    <cellStyle name="常规 4 6 5 2" xfId="1298"/>
    <cellStyle name="常规 10 7 10" xfId="1299"/>
    <cellStyle name="常规 8 7 2" xfId="1300"/>
    <cellStyle name="常规 3 33" xfId="1301"/>
    <cellStyle name="常规 3 28" xfId="1302"/>
    <cellStyle name="常规 3 5 2 2 2" xfId="1303"/>
    <cellStyle name="常规 10 7 2" xfId="1304"/>
    <cellStyle name="常规 16 3 2" xfId="1305"/>
    <cellStyle name="常规 21 3 2" xfId="1306"/>
    <cellStyle name="常规 5 5 2 4" xfId="1307"/>
    <cellStyle name="常规 3 13 10" xfId="1308"/>
    <cellStyle name="常规 11 5 5" xfId="1309"/>
    <cellStyle name="常规 11 2" xfId="1310"/>
    <cellStyle name="常规 6 2 5 3" xfId="1311"/>
    <cellStyle name="常规 2 11 13" xfId="1312"/>
    <cellStyle name="常规 11 2 2" xfId="1313"/>
    <cellStyle name="常规 30 6 7" xfId="1314"/>
    <cellStyle name="常规 25 6 7" xfId="1315"/>
    <cellStyle name="常规 11 2 2 2" xfId="1316"/>
    <cellStyle name="常规 2 2 7 9" xfId="1317"/>
    <cellStyle name="常规 11 2 4" xfId="1318"/>
    <cellStyle name="常规 11 2 5" xfId="1319"/>
    <cellStyle name="常规 5 16 2" xfId="1320"/>
    <cellStyle name="常规 11 2 6" xfId="1321"/>
    <cellStyle name="常规 2 6 12" xfId="1322"/>
    <cellStyle name="常规 19 7 2" xfId="1323"/>
    <cellStyle name="常规 24 7 2" xfId="1324"/>
    <cellStyle name="常规 11 2 7" xfId="1325"/>
    <cellStyle name="常规 2 6 14" xfId="1326"/>
    <cellStyle name="常规 19 7 4" xfId="1327"/>
    <cellStyle name="常规 24 7 4" xfId="1328"/>
    <cellStyle name="常规 11 2 9" xfId="1329"/>
    <cellStyle name="常规 2 6 6 3" xfId="1330"/>
    <cellStyle name="常规 16 3 3" xfId="1331"/>
    <cellStyle name="常规 21 3 3" xfId="1332"/>
    <cellStyle name="常规 5 5 2 5" xfId="1333"/>
    <cellStyle name="常规 3 13 11" xfId="1334"/>
    <cellStyle name="常规 2 3 2 2" xfId="1335"/>
    <cellStyle name="常规 11 5 6" xfId="1336"/>
    <cellStyle name="常规 11 3" xfId="1337"/>
    <cellStyle name="常规 6 2 5 4" xfId="1338"/>
    <cellStyle name="常规 2 11 14" xfId="1339"/>
    <cellStyle name="常规 11 3 10" xfId="1340"/>
    <cellStyle name="常规 11 3 2" xfId="1341"/>
    <cellStyle name="常规 11 3 3" xfId="1342"/>
    <cellStyle name="常规 11 3 4" xfId="1343"/>
    <cellStyle name="常规 16 3 4" xfId="1344"/>
    <cellStyle name="常规 21 3 4" xfId="1345"/>
    <cellStyle name="常规 5 5 2 6" xfId="1346"/>
    <cellStyle name="常规 3 13 12" xfId="1347"/>
    <cellStyle name="常规 2 3 2 3" xfId="1348"/>
    <cellStyle name="常规 11 5 7" xfId="1349"/>
    <cellStyle name="常规 11 4" xfId="1350"/>
    <cellStyle name="常规 6 2 5 5" xfId="1351"/>
    <cellStyle name="常规 2 11 15" xfId="1352"/>
    <cellStyle name="常规 2 11 20" xfId="1353"/>
    <cellStyle name="常规 3 5 7 8" xfId="1354"/>
    <cellStyle name="常规 12 5 3" xfId="1355"/>
    <cellStyle name="常规 11 4 10" xfId="1356"/>
    <cellStyle name="常规 11 4 2" xfId="1357"/>
    <cellStyle name="常规 11 7 10" xfId="1358"/>
    <cellStyle name="常规 11 4 4" xfId="1359"/>
    <cellStyle name="常规 4 4 6 6" xfId="1360"/>
    <cellStyle name="常规 6 8 6" xfId="1361"/>
    <cellStyle name="常规 11 5 10" xfId="1362"/>
    <cellStyle name="常规 11 5 2" xfId="1363"/>
    <cellStyle name="常规 11 5 3" xfId="1364"/>
    <cellStyle name="常规 11 5 4" xfId="1365"/>
    <cellStyle name="好_三公经费 2 2 2" xfId="1366"/>
    <cellStyle name="常规 11 6" xfId="1367"/>
    <cellStyle name="常规 6 2 5 7" xfId="1368"/>
    <cellStyle name="常规 2 11 17" xfId="1369"/>
    <cellStyle name="常规 2 11 22" xfId="1370"/>
    <cellStyle name="常规 16 3 6" xfId="1371"/>
    <cellStyle name="常规 21 3 6" xfId="1372"/>
    <cellStyle name="常规 5 5 2 8" xfId="1373"/>
    <cellStyle name="常规 3 13 14" xfId="1374"/>
    <cellStyle name="常规 2 3 2 5" xfId="1375"/>
    <cellStyle name="常规 11 5 9" xfId="1376"/>
    <cellStyle name="常规 33 6 9" xfId="1377"/>
    <cellStyle name="常规 28 6 9" xfId="1378"/>
    <cellStyle name="常规 11 6 10" xfId="1379"/>
    <cellStyle name="常规 11 6 2" xfId="1380"/>
    <cellStyle name="常规 11 6 3" xfId="1381"/>
    <cellStyle name="常规 11 6 4" xfId="1382"/>
    <cellStyle name="常规 12 2" xfId="1383"/>
    <cellStyle name="常规 6 2 6 3" xfId="1384"/>
    <cellStyle name="常规 16 4 2" xfId="1385"/>
    <cellStyle name="常规 21 4 2" xfId="1386"/>
    <cellStyle name="常规 5 5 3 4" xfId="1387"/>
    <cellStyle name="常规 11 6 5" xfId="1388"/>
    <cellStyle name="常规 12 3" xfId="1389"/>
    <cellStyle name="常规 6 2 6 4" xfId="1390"/>
    <cellStyle name="常规 29 6 10" xfId="1391"/>
    <cellStyle name="常规 16 4 3" xfId="1392"/>
    <cellStyle name="常规 21 4 3" xfId="1393"/>
    <cellStyle name="常规 5 5 3 5" xfId="1394"/>
    <cellStyle name="常规 11 6 6" xfId="1395"/>
    <cellStyle name="常规 2 3 3 2" xfId="1396"/>
    <cellStyle name="常规 12 4" xfId="1397"/>
    <cellStyle name="常规 6 2 6 5" xfId="1398"/>
    <cellStyle name="常规 5 13 24" xfId="1399"/>
    <cellStyle name="常规 5 13 19" xfId="1400"/>
    <cellStyle name="常规 12 7 10" xfId="1401"/>
    <cellStyle name="常规 16 4 4" xfId="1402"/>
    <cellStyle name="常规 21 4 4" xfId="1403"/>
    <cellStyle name="常规 5 5 3 6" xfId="1404"/>
    <cellStyle name="常规 11 6 7" xfId="1405"/>
    <cellStyle name="常规 2 3 3 3" xfId="1406"/>
    <cellStyle name="常规 3 5 3 2" xfId="1407"/>
    <cellStyle name="常规 2 11 18" xfId="1408"/>
    <cellStyle name="常规 2 11 23" xfId="1409"/>
    <cellStyle name="常规 11 7" xfId="1410"/>
    <cellStyle name="常规 6 2 5 8" xfId="1411"/>
    <cellStyle name="常规 11 7 4" xfId="1412"/>
    <cellStyle name="常规 4 2 22" xfId="1413"/>
    <cellStyle name="常规 4 2 17" xfId="1414"/>
    <cellStyle name="常规 13 2" xfId="1415"/>
    <cellStyle name="常规 6 2 7 3" xfId="1416"/>
    <cellStyle name="常规 16 5 2" xfId="1417"/>
    <cellStyle name="常规 2 7 10" xfId="1418"/>
    <cellStyle name="常规 21 5 2" xfId="1419"/>
    <cellStyle name="常规 5 5 4 4" xfId="1420"/>
    <cellStyle name="常规 11 7 5" xfId="1421"/>
    <cellStyle name="常规 16 5 3" xfId="1422"/>
    <cellStyle name="常规 2 7 11" xfId="1423"/>
    <cellStyle name="常规 21 5 3" xfId="1424"/>
    <cellStyle name="常规 5 5 4 5" xfId="1425"/>
    <cellStyle name="常规 11 7 6" xfId="1426"/>
    <cellStyle name="常规 2 3 4 2" xfId="1427"/>
    <cellStyle name="常规 16 5 4" xfId="1428"/>
    <cellStyle name="常规 2 7 12" xfId="1429"/>
    <cellStyle name="常规 21 5 4" xfId="1430"/>
    <cellStyle name="常规 5 5 4 6" xfId="1431"/>
    <cellStyle name="常规 11 7 7" xfId="1432"/>
    <cellStyle name="常规 2 3 4 3" xfId="1433"/>
    <cellStyle name="常规 3 5 3 4" xfId="1434"/>
    <cellStyle name="常规 2 11 25" xfId="1435"/>
    <cellStyle name="常规 11 9" xfId="1436"/>
    <cellStyle name="常规 26 6 10" xfId="1437"/>
    <cellStyle name="常规 12 13" xfId="1438"/>
    <cellStyle name="常规 6 2 6 18" xfId="1439"/>
    <cellStyle name="常规 6 2 6 23" xfId="1440"/>
    <cellStyle name="常规 12 15" xfId="1441"/>
    <cellStyle name="常规 12 16" xfId="1442"/>
    <cellStyle name="常规 4 12 2" xfId="1443"/>
    <cellStyle name="常规 12 2 2 2" xfId="1444"/>
    <cellStyle name="常规 6 12" xfId="1445"/>
    <cellStyle name="常规 4 22" xfId="1446"/>
    <cellStyle name="常规 4 17" xfId="1447"/>
    <cellStyle name="常规 12 2 7" xfId="1448"/>
    <cellStyle name="常规 3 5 5 7" xfId="1449"/>
    <cellStyle name="常规 27 3 13" xfId="1450"/>
    <cellStyle name="常规 12 3 2" xfId="1451"/>
    <cellStyle name="常规 15 6 10" xfId="1452"/>
    <cellStyle name="常规 20 6 10" xfId="1453"/>
    <cellStyle name="常规 3 5 5 8" xfId="1454"/>
    <cellStyle name="常规 27 3 14" xfId="1455"/>
    <cellStyle name="常规 12 3 3" xfId="1456"/>
    <cellStyle name="常规 3 5 5 9" xfId="1457"/>
    <cellStyle name="常规 27 3 20" xfId="1458"/>
    <cellStyle name="常规 27 3 15" xfId="1459"/>
    <cellStyle name="常规 12 3 4" xfId="1460"/>
    <cellStyle name="常规 2 3 10" xfId="1461"/>
    <cellStyle name="常规 27 3 22" xfId="1462"/>
    <cellStyle name="常规 27 3 17" xfId="1463"/>
    <cellStyle name="常规 12 3 6" xfId="1464"/>
    <cellStyle name="常规 2 3 12" xfId="1465"/>
    <cellStyle name="常规 27 3 23" xfId="1466"/>
    <cellStyle name="常规 27 3 18" xfId="1467"/>
    <cellStyle name="常规 12 3 7" xfId="1468"/>
    <cellStyle name="常规 2 3 13" xfId="1469"/>
    <cellStyle name="常规 12 3 9" xfId="1470"/>
    <cellStyle name="常规 2 3 15" xfId="1471"/>
    <cellStyle name="常规 2 7 7 3" xfId="1472"/>
    <cellStyle name="好_一般公共预算支出表 8 2" xfId="1473"/>
    <cellStyle name="常规 17 5 3" xfId="1474"/>
    <cellStyle name="常规 22 5 3" xfId="1475"/>
    <cellStyle name="常规 5 6 4 5" xfId="1476"/>
    <cellStyle name="常规 5 21" xfId="1477"/>
    <cellStyle name="常规 5 16" xfId="1478"/>
    <cellStyle name="常规 12 7 6" xfId="1479"/>
    <cellStyle name="常规 2 4 4 2" xfId="1480"/>
    <cellStyle name="常规 5 10 24" xfId="1481"/>
    <cellStyle name="常规 5 10 19" xfId="1482"/>
    <cellStyle name="常规 12 4 10" xfId="1483"/>
    <cellStyle name="常规 3 5 6 7" xfId="1484"/>
    <cellStyle name="常规 5 7 4 10" xfId="1485"/>
    <cellStyle name="常规 12 4 2" xfId="1486"/>
    <cellStyle name="常规 3 5 6 8" xfId="1487"/>
    <cellStyle name="常规 12 4 3" xfId="1488"/>
    <cellStyle name="常规 3 5 6 9" xfId="1489"/>
    <cellStyle name="常规 12 4 4" xfId="1490"/>
    <cellStyle name="常规 17 2 2" xfId="1491"/>
    <cellStyle name="常规 22 2 2" xfId="1492"/>
    <cellStyle name="常规 12 4 5" xfId="1493"/>
    <cellStyle name="常规 17 2 3" xfId="1494"/>
    <cellStyle name="常规 22 2 3" xfId="1495"/>
    <cellStyle name="常规 12 4 6" xfId="1496"/>
    <cellStyle name="常规 17 2 4" xfId="1497"/>
    <cellStyle name="常规 22 2 4" xfId="1498"/>
    <cellStyle name="常规 12 4 7" xfId="1499"/>
    <cellStyle name="常规 19 2 2 2" xfId="1500"/>
    <cellStyle name="常规 17 2 6" xfId="1501"/>
    <cellStyle name="常规 22 2 6" xfId="1502"/>
    <cellStyle name="常规 24 2 2 2" xfId="1503"/>
    <cellStyle name="常规 12 4 9" xfId="1504"/>
    <cellStyle name="常规 5 11 24" xfId="1505"/>
    <cellStyle name="常规 5 11 19" xfId="1506"/>
    <cellStyle name="常规 12 5 10" xfId="1507"/>
    <cellStyle name="常规 6 5 3 3" xfId="1508"/>
    <cellStyle name="常规 3 5 7 7" xfId="1509"/>
    <cellStyle name="常规 12 5 2" xfId="1510"/>
    <cellStyle name="常规 3 5 7 9" xfId="1511"/>
    <cellStyle name="常规 12 5 4" xfId="1512"/>
    <cellStyle name="常规 17 3 2" xfId="1513"/>
    <cellStyle name="常规 22 3 2" xfId="1514"/>
    <cellStyle name="常规 5 6 2 4" xfId="1515"/>
    <cellStyle name="常规 12 5 5" xfId="1516"/>
    <cellStyle name="常规 17 3 3" xfId="1517"/>
    <cellStyle name="常规 22 3 3" xfId="1518"/>
    <cellStyle name="常规 5 6 2 5" xfId="1519"/>
    <cellStyle name="常规 12 5 6" xfId="1520"/>
    <cellStyle name="常规 2 4 2 2" xfId="1521"/>
    <cellStyle name="常规 16 6 10" xfId="1522"/>
    <cellStyle name="常规 21 6 10" xfId="1523"/>
    <cellStyle name="常规 17 3 4" xfId="1524"/>
    <cellStyle name="常规 22 3 4" xfId="1525"/>
    <cellStyle name="常规 5 6 2 6" xfId="1526"/>
    <cellStyle name="常规 12 5 7" xfId="1527"/>
    <cellStyle name="常规 2 4 2 3" xfId="1528"/>
    <cellStyle name="常规 17 3 6" xfId="1529"/>
    <cellStyle name="常规 22 3 6" xfId="1530"/>
    <cellStyle name="常规 5 6 2 8" xfId="1531"/>
    <cellStyle name="常规 3 2 3 10" xfId="1532"/>
    <cellStyle name="常规 2 4 2 5" xfId="1533"/>
    <cellStyle name="常规 12 5 9" xfId="1534"/>
    <cellStyle name="常规 5 12 19" xfId="1535"/>
    <cellStyle name="常规 12 6 10" xfId="1536"/>
    <cellStyle name="常规 12 6 2" xfId="1537"/>
    <cellStyle name="常规 2 10 8" xfId="1538"/>
    <cellStyle name="常规 12 6 4" xfId="1539"/>
    <cellStyle name="常规 6 7 2 11" xfId="1540"/>
    <cellStyle name="常规 3 10 11" xfId="1541"/>
    <cellStyle name="常规 17 4 2" xfId="1542"/>
    <cellStyle name="常规 22 4 2" xfId="1543"/>
    <cellStyle name="常规 5 6 3 4" xfId="1544"/>
    <cellStyle name="常规 12 6 5" xfId="1545"/>
    <cellStyle name="常规 3 10 12" xfId="1546"/>
    <cellStyle name="常规 17 4 3" xfId="1547"/>
    <cellStyle name="常规 22 4 3" xfId="1548"/>
    <cellStyle name="常规 5 6 3 5" xfId="1549"/>
    <cellStyle name="常规 12 6 6" xfId="1550"/>
    <cellStyle name="常规 2 4 3 2" xfId="1551"/>
    <cellStyle name="常规 3 10 13" xfId="1552"/>
    <cellStyle name="常规 17 4 4" xfId="1553"/>
    <cellStyle name="常规 22 4 4" xfId="1554"/>
    <cellStyle name="常规 5 6 3 6" xfId="1555"/>
    <cellStyle name="常规 12 6 7" xfId="1556"/>
    <cellStyle name="常规 2 4 3 3" xfId="1557"/>
    <cellStyle name="常规 5 12" xfId="1558"/>
    <cellStyle name="常规 12 7 2" xfId="1559"/>
    <cellStyle name="常规 3 2 2 9" xfId="1560"/>
    <cellStyle name="常规 2 11 8" xfId="1561"/>
    <cellStyle name="常规 5 13" xfId="1562"/>
    <cellStyle name="常规 12 7 3" xfId="1563"/>
    <cellStyle name="常规 2 11 9" xfId="1564"/>
    <cellStyle name="常规 5 14" xfId="1565"/>
    <cellStyle name="常规 12 7 4" xfId="1566"/>
    <cellStyle name="常规 17 5 2" xfId="1567"/>
    <cellStyle name="常规 22 5 2" xfId="1568"/>
    <cellStyle name="常规 5 6 4 4" xfId="1569"/>
    <cellStyle name="常规 5 20" xfId="1570"/>
    <cellStyle name="常规 5 15" xfId="1571"/>
    <cellStyle name="常规 12 7 5" xfId="1572"/>
    <cellStyle name="常规 17 5 6" xfId="1573"/>
    <cellStyle name="常规 22 5 6" xfId="1574"/>
    <cellStyle name="常规 5 6 4 8" xfId="1575"/>
    <cellStyle name="常规 17 6 10" xfId="1576"/>
    <cellStyle name="常规 22 6 10" xfId="1577"/>
    <cellStyle name="常规 5 24" xfId="1578"/>
    <cellStyle name="常规 5 19" xfId="1579"/>
    <cellStyle name="常规 12 7 9" xfId="1580"/>
    <cellStyle name="常规 2 3 2" xfId="1581"/>
    <cellStyle name="常规 2 4 4 5" xfId="1582"/>
    <cellStyle name="常规 13 10" xfId="1583"/>
    <cellStyle name="常规 6 2 7 15" xfId="1584"/>
    <cellStyle name="常规 6 2 7 20" xfId="1585"/>
    <cellStyle name="常规 26 7 10" xfId="1586"/>
    <cellStyle name="常规 13 13" xfId="1587"/>
    <cellStyle name="常规 6 2 7 18" xfId="1588"/>
    <cellStyle name="常规 6 2 7 23" xfId="1589"/>
    <cellStyle name="常规 13 14" xfId="1590"/>
    <cellStyle name="常规 6 2 7 19" xfId="1591"/>
    <cellStyle name="常规 6 2 7 24" xfId="1592"/>
    <cellStyle name="常规 13 15" xfId="1593"/>
    <cellStyle name="常规 13 16" xfId="1594"/>
    <cellStyle name="常规 13 17" xfId="1595"/>
    <cellStyle name="常规 13 2 10" xfId="1596"/>
    <cellStyle name="常规 3 6 4 7" xfId="1597"/>
    <cellStyle name="常规 13 2 2" xfId="1598"/>
    <cellStyle name="常规 9 12" xfId="1599"/>
    <cellStyle name="常规 13 2 2 2" xfId="1600"/>
    <cellStyle name="常规 3 6 4 8" xfId="1601"/>
    <cellStyle name="常规 13 2 3" xfId="1602"/>
    <cellStyle name="常规 9 13" xfId="1603"/>
    <cellStyle name="常规 3 6 4 9" xfId="1604"/>
    <cellStyle name="常规 13 2 4" xfId="1605"/>
    <cellStyle name="常规 9 14" xfId="1606"/>
    <cellStyle name="常规 13 2 5" xfId="1607"/>
    <cellStyle name="常规 9 15" xfId="1608"/>
    <cellStyle name="常规 13 2 6" xfId="1609"/>
    <cellStyle name="常规 9 16" xfId="1610"/>
    <cellStyle name="常规 13 2 9" xfId="1611"/>
    <cellStyle name="常规 4 2 23" xfId="1612"/>
    <cellStyle name="常规 4 2 18" xfId="1613"/>
    <cellStyle name="常规 13 3" xfId="1614"/>
    <cellStyle name="常规 6 2 7 4" xfId="1615"/>
    <cellStyle name="常规 13 3 10" xfId="1616"/>
    <cellStyle name="常规 3 6 2 2" xfId="1617"/>
    <cellStyle name="常规 13 3 11" xfId="1618"/>
    <cellStyle name="常规 5 2 2 4" xfId="1619"/>
    <cellStyle name="常规 13 3 2" xfId="1620"/>
    <cellStyle name="常规 3 6 5 7" xfId="1621"/>
    <cellStyle name="常规 5 2 2 5" xfId="1622"/>
    <cellStyle name="常规 13 3 3" xfId="1623"/>
    <cellStyle name="常规 3 6 5 8" xfId="1624"/>
    <cellStyle name="常规 5 2 2 6" xfId="1625"/>
    <cellStyle name="常规 13 3 4" xfId="1626"/>
    <cellStyle name="常规 3 6 5 9" xfId="1627"/>
    <cellStyle name="常规 2 8 10" xfId="1628"/>
    <cellStyle name="常规 5 2 2 7" xfId="1629"/>
    <cellStyle name="常规 13 3 5" xfId="1630"/>
    <cellStyle name="常规 2 8 11" xfId="1631"/>
    <cellStyle name="常规 5 2 2 8" xfId="1632"/>
    <cellStyle name="常规 13 3 6" xfId="1633"/>
    <cellStyle name="常规 2 8 12" xfId="1634"/>
    <cellStyle name="常规 5 2 2 9" xfId="1635"/>
    <cellStyle name="常规 13 3 7" xfId="1636"/>
    <cellStyle name="常规 2 8 13" xfId="1637"/>
    <cellStyle name="常规 2 8 14" xfId="1638"/>
    <cellStyle name="常规 17 2 10" xfId="1639"/>
    <cellStyle name="常规 13 3 8" xfId="1640"/>
    <cellStyle name="常规 22 2 10" xfId="1641"/>
    <cellStyle name="常规 2 8 15" xfId="1642"/>
    <cellStyle name="常规 2 8 20" xfId="1643"/>
    <cellStyle name="常规 17 2 11" xfId="1644"/>
    <cellStyle name="常规 13 3 9" xfId="1645"/>
    <cellStyle name="常规 22 2 11" xfId="1646"/>
    <cellStyle name="常规 4 2 24" xfId="1647"/>
    <cellStyle name="常规 4 2 19" xfId="1648"/>
    <cellStyle name="常规 13 4" xfId="1649"/>
    <cellStyle name="常规 6 2 7 5" xfId="1650"/>
    <cellStyle name="常规 3 8 2 2 2" xfId="1651"/>
    <cellStyle name="常规 13 4 10" xfId="1652"/>
    <cellStyle name="常规 5 2 3 4" xfId="1653"/>
    <cellStyle name="常规 13 4 2" xfId="1654"/>
    <cellStyle name="常规 3 6 6 7" xfId="1655"/>
    <cellStyle name="常规 15 3 10" xfId="1656"/>
    <cellStyle name="常规 20 3 10" xfId="1657"/>
    <cellStyle name="常规 5 2 3 5" xfId="1658"/>
    <cellStyle name="常规 13 4 3" xfId="1659"/>
    <cellStyle name="常规 3 6 6 8" xfId="1660"/>
    <cellStyle name="常规 5 2 3 6" xfId="1661"/>
    <cellStyle name="常规 13 4 4" xfId="1662"/>
    <cellStyle name="常规 3 6 6 9" xfId="1663"/>
    <cellStyle name="常规 18 2 2" xfId="1664"/>
    <cellStyle name="常规 23 2 2" xfId="1665"/>
    <cellStyle name="常规 5 2 3 7" xfId="1666"/>
    <cellStyle name="常规 13 4 5" xfId="1667"/>
    <cellStyle name="常规 18 2 3" xfId="1668"/>
    <cellStyle name="常规 23 2 3" xfId="1669"/>
    <cellStyle name="常规 5 2 3 8" xfId="1670"/>
    <cellStyle name="常规 13 4 6" xfId="1671"/>
    <cellStyle name="常规 18 2 4" xfId="1672"/>
    <cellStyle name="常规 23 2 4" xfId="1673"/>
    <cellStyle name="常规 2 2 2 10" xfId="1674"/>
    <cellStyle name="常规 5 2 3 9" xfId="1675"/>
    <cellStyle name="常规 13 4 7" xfId="1676"/>
    <cellStyle name="常规 18 2 5" xfId="1677"/>
    <cellStyle name="常规 23 2 5" xfId="1678"/>
    <cellStyle name="常规 2 2 2 11" xfId="1679"/>
    <cellStyle name="常规 13 4 8" xfId="1680"/>
    <cellStyle name="常规 18 2 6" xfId="1681"/>
    <cellStyle name="常规 23 2 6" xfId="1682"/>
    <cellStyle name="常规 13 4 9" xfId="1683"/>
    <cellStyle name="常规 13 5 10" xfId="1684"/>
    <cellStyle name="常规 6 3 2 2 9" xfId="1685"/>
    <cellStyle name="常规 5 2 4 4" xfId="1686"/>
    <cellStyle name="常规 13 5 2" xfId="1687"/>
    <cellStyle name="常规 3 6 7 7" xfId="1688"/>
    <cellStyle name="常规 5 2 4 6" xfId="1689"/>
    <cellStyle name="常规 13 5 4" xfId="1690"/>
    <cellStyle name="常规 3 6 7 9" xfId="1691"/>
    <cellStyle name="常规 18 3 2" xfId="1692"/>
    <cellStyle name="常规 23 3 2" xfId="1693"/>
    <cellStyle name="常规 5 7 2 4" xfId="1694"/>
    <cellStyle name="常规 5 2 4 7" xfId="1695"/>
    <cellStyle name="常规 13 5 5" xfId="1696"/>
    <cellStyle name="常规 18 3 3" xfId="1697"/>
    <cellStyle name="常规 23 3 3" xfId="1698"/>
    <cellStyle name="常规 5 7 2 5" xfId="1699"/>
    <cellStyle name="常规 5 2 4 8" xfId="1700"/>
    <cellStyle name="常规 13 5 6" xfId="1701"/>
    <cellStyle name="常规 2 5 2 2" xfId="1702"/>
    <cellStyle name="常规 18 3 4" xfId="1703"/>
    <cellStyle name="常规 23 3 4" xfId="1704"/>
    <cellStyle name="常规 5 7 2 6" xfId="1705"/>
    <cellStyle name="常规 5 2 4 9" xfId="1706"/>
    <cellStyle name="常规 13 5 7" xfId="1707"/>
    <cellStyle name="常规 2 5 2 3" xfId="1708"/>
    <cellStyle name="常规 18 3 5" xfId="1709"/>
    <cellStyle name="常规 23 3 5" xfId="1710"/>
    <cellStyle name="常规 5 7 2 7" xfId="1711"/>
    <cellStyle name="常规 13 5 8" xfId="1712"/>
    <cellStyle name="常规 2 5 2 4" xfId="1713"/>
    <cellStyle name="常规 18 3 6" xfId="1714"/>
    <cellStyle name="常规 23 3 6" xfId="1715"/>
    <cellStyle name="常规 5 7 2 8" xfId="1716"/>
    <cellStyle name="常规 13 5 9" xfId="1717"/>
    <cellStyle name="常规 2 5 2 5" xfId="1718"/>
    <cellStyle name="常规 2 6 2 2 2" xfId="1719"/>
    <cellStyle name="常规 4 2 31" xfId="1720"/>
    <cellStyle name="常规 4 2 26" xfId="1721"/>
    <cellStyle name="常规 13 6" xfId="1722"/>
    <cellStyle name="常规 6 2 7 7" xfId="1723"/>
    <cellStyle name="常规 13 6 10" xfId="1724"/>
    <cellStyle name="常规 18 4 3" xfId="1725"/>
    <cellStyle name="常规 23 4 3" xfId="1726"/>
    <cellStyle name="常规 5 7 3 5" xfId="1727"/>
    <cellStyle name="常规 5 2 5 8" xfId="1728"/>
    <cellStyle name="常规 13 6 6" xfId="1729"/>
    <cellStyle name="常规 2 5 3 2" xfId="1730"/>
    <cellStyle name="常规 18 4 4" xfId="1731"/>
    <cellStyle name="常规 23 4 4" xfId="1732"/>
    <cellStyle name="常规 5 7 3 6" xfId="1733"/>
    <cellStyle name="常规 5 2 5 9" xfId="1734"/>
    <cellStyle name="常规 13 6 7" xfId="1735"/>
    <cellStyle name="常规 2 5 3 3" xfId="1736"/>
    <cellStyle name="常规 18 4 5" xfId="1737"/>
    <cellStyle name="常规 23 4 5" xfId="1738"/>
    <cellStyle name="常规 5 7 3 7" xfId="1739"/>
    <cellStyle name="常规 13 6 8" xfId="1740"/>
    <cellStyle name="常规 2 5 3 4" xfId="1741"/>
    <cellStyle name="常规 4 2 32" xfId="1742"/>
    <cellStyle name="常规 4 2 27" xfId="1743"/>
    <cellStyle name="常规 13 7" xfId="1744"/>
    <cellStyle name="常规 6 2 7 8" xfId="1745"/>
    <cellStyle name="常规 3 5 5 2" xfId="1746"/>
    <cellStyle name="常规 3 5 6 2" xfId="1747"/>
    <cellStyle name="常规 14 7" xfId="1748"/>
    <cellStyle name="常规 13 7 10" xfId="1749"/>
    <cellStyle name="常规 18 5 5" xfId="1750"/>
    <cellStyle name="常规 23 5 5" xfId="1751"/>
    <cellStyle name="常规 5 7 4 7" xfId="1752"/>
    <cellStyle name="常规 13 7 8" xfId="1753"/>
    <cellStyle name="常规 2 5 4 4" xfId="1754"/>
    <cellStyle name="常规 4 2 33" xfId="1755"/>
    <cellStyle name="常规 4 2 28" xfId="1756"/>
    <cellStyle name="常规 13 8" xfId="1757"/>
    <cellStyle name="常规 6 2 7 9" xfId="1758"/>
    <cellStyle name="常规 3 5 5 3" xfId="1759"/>
    <cellStyle name="常规 15 2 2 2" xfId="1760"/>
    <cellStyle name="常规 20 2 2 2" xfId="1761"/>
    <cellStyle name="常规 4 2 29" xfId="1762"/>
    <cellStyle name="常规 27 3 10" xfId="1763"/>
    <cellStyle name="常规 13 9" xfId="1764"/>
    <cellStyle name="常规 3 5 5 4" xfId="1765"/>
    <cellStyle name="常规 26 6 3" xfId="1766"/>
    <cellStyle name="常规 14" xfId="1767"/>
    <cellStyle name="常规 3 14 14" xfId="1768"/>
    <cellStyle name="常规 2 3 7 5" xfId="1769"/>
    <cellStyle name="常规 14 10" xfId="1770"/>
    <cellStyle name="常规 14 11" xfId="1771"/>
    <cellStyle name="常规 14 13" xfId="1772"/>
    <cellStyle name="常规 14 14" xfId="1773"/>
    <cellStyle name="常规 14 15" xfId="1774"/>
    <cellStyle name="常规 14 16" xfId="1775"/>
    <cellStyle name="常规 14 2 10" xfId="1776"/>
    <cellStyle name="常规 14 2 11" xfId="1777"/>
    <cellStyle name="常规 3 7 4 7" xfId="1778"/>
    <cellStyle name="常规 3 13 6" xfId="1779"/>
    <cellStyle name="常规 14 2 2" xfId="1780"/>
    <cellStyle name="常规 18 6 4" xfId="1781"/>
    <cellStyle name="常规 23 6 4" xfId="1782"/>
    <cellStyle name="常规 5 7 5 6" xfId="1783"/>
    <cellStyle name="常规 2 18" xfId="1784"/>
    <cellStyle name="常规 2 23" xfId="1785"/>
    <cellStyle name="常规 5 2 7 9" xfId="1786"/>
    <cellStyle name="常规 2 5 5 3" xfId="1787"/>
    <cellStyle name="常规 14 2 2 2" xfId="1788"/>
    <cellStyle name="常规 2 9 13" xfId="1789"/>
    <cellStyle name="常规 3 7 4 8" xfId="1790"/>
    <cellStyle name="常规 3 13 7" xfId="1791"/>
    <cellStyle name="常规 14 2 3" xfId="1792"/>
    <cellStyle name="常规 3 7 4 9" xfId="1793"/>
    <cellStyle name="常规 3 13 8" xfId="1794"/>
    <cellStyle name="常规 14 2 4" xfId="1795"/>
    <cellStyle name="常规 3 13 9" xfId="1796"/>
    <cellStyle name="常规 14 2 5" xfId="1797"/>
    <cellStyle name="常规 14 2 6" xfId="1798"/>
    <cellStyle name="常规 14 2 7" xfId="1799"/>
    <cellStyle name="常规 14 2 8" xfId="1800"/>
    <cellStyle name="常规 14 2 9" xfId="1801"/>
    <cellStyle name="常规 14 3 10" xfId="1802"/>
    <cellStyle name="常规 5 3 2 5" xfId="1803"/>
    <cellStyle name="常规 14 3 3" xfId="1804"/>
    <cellStyle name="常规 3 7 5 8" xfId="1805"/>
    <cellStyle name="常规 3 14 7" xfId="1806"/>
    <cellStyle name="常规 5 3 2 6" xfId="1807"/>
    <cellStyle name="常规 14 3 4" xfId="1808"/>
    <cellStyle name="常规 3 7 5 9" xfId="1809"/>
    <cellStyle name="常规 3 14 8" xfId="1810"/>
    <cellStyle name="常规 5 3 2 7" xfId="1811"/>
    <cellStyle name="常规 14 3 5" xfId="1812"/>
    <cellStyle name="常规 3 14 9" xfId="1813"/>
    <cellStyle name="常规 5 3 2 8" xfId="1814"/>
    <cellStyle name="常规 14 3 6" xfId="1815"/>
    <cellStyle name="常规 5 3 2 9" xfId="1816"/>
    <cellStyle name="常规 14 3 7" xfId="1817"/>
    <cellStyle name="常规 17 7 10" xfId="1818"/>
    <cellStyle name="常规 14 3 8" xfId="1819"/>
    <cellStyle name="常规 22 7 10" xfId="1820"/>
    <cellStyle name="常规 14 3 9" xfId="1821"/>
    <cellStyle name="常规 14 4 10" xfId="1822"/>
    <cellStyle name="常规 5 3 3 4" xfId="1823"/>
    <cellStyle name="常规 14 4 2" xfId="1824"/>
    <cellStyle name="常规 3 7 6 7" xfId="1825"/>
    <cellStyle name="常规 5 3 3 5" xfId="1826"/>
    <cellStyle name="常规 14 4 3" xfId="1827"/>
    <cellStyle name="常规 3 7 6 8" xfId="1828"/>
    <cellStyle name="常规 5 3 3 6" xfId="1829"/>
    <cellStyle name="常规 14 4 4" xfId="1830"/>
    <cellStyle name="常规 3 7 6 9" xfId="1831"/>
    <cellStyle name="常规 2 5 12" xfId="1832"/>
    <cellStyle name="常规 4 13 6" xfId="1833"/>
    <cellStyle name="常规 19 2 2" xfId="1834"/>
    <cellStyle name="常规 24 2 2" xfId="1835"/>
    <cellStyle name="常规 5 3 3 7" xfId="1836"/>
    <cellStyle name="常规 14 4 5" xfId="1837"/>
    <cellStyle name="常规 2 5 13" xfId="1838"/>
    <cellStyle name="常规 4 13 7" xfId="1839"/>
    <cellStyle name="常规 19 2 3" xfId="1840"/>
    <cellStyle name="常规 24 2 3" xfId="1841"/>
    <cellStyle name="常规 5 3 3 8" xfId="1842"/>
    <cellStyle name="常规 14 4 6" xfId="1843"/>
    <cellStyle name="常规 2 5 14" xfId="1844"/>
    <cellStyle name="常规 4 13 8" xfId="1845"/>
    <cellStyle name="常规 2 2 7 10" xfId="1846"/>
    <cellStyle name="常规 19 2 4" xfId="1847"/>
    <cellStyle name="常规 24 2 4" xfId="1848"/>
    <cellStyle name="常规 5 3 3 9" xfId="1849"/>
    <cellStyle name="常规 14 4 7" xfId="1850"/>
    <cellStyle name="常规 2 2" xfId="1851"/>
    <cellStyle name="常规 2 5 15" xfId="1852"/>
    <cellStyle name="常规 4 13 9" xfId="1853"/>
    <cellStyle name="常规 2 9 2" xfId="1854"/>
    <cellStyle name="常规 19 2 5" xfId="1855"/>
    <cellStyle name="常规 24 2 5" xfId="1856"/>
    <cellStyle name="常规 14 4 8" xfId="1857"/>
    <cellStyle name="常规 2 3" xfId="1858"/>
    <cellStyle name="常规 2 5 16" xfId="1859"/>
    <cellStyle name="常规 19 2 6" xfId="1860"/>
    <cellStyle name="常规 24 2 6" xfId="1861"/>
    <cellStyle name="常规 2 9 3" xfId="1862"/>
    <cellStyle name="常规 14 4 9" xfId="1863"/>
    <cellStyle name="常规 2 4" xfId="1864"/>
    <cellStyle name="常规 3 7 7 7" xfId="1865"/>
    <cellStyle name="常规 14 5 2" xfId="1866"/>
    <cellStyle name="常规 5 3 4 4" xfId="1867"/>
    <cellStyle name="常规 3 7 7 8" xfId="1868"/>
    <cellStyle name="常规 14 5 3" xfId="1869"/>
    <cellStyle name="常规 5 3 4 5" xfId="1870"/>
    <cellStyle name="常规 3 7 7 9" xfId="1871"/>
    <cellStyle name="常规 14 5 4" xfId="1872"/>
    <cellStyle name="常规 5 3 4 6" xfId="1873"/>
    <cellStyle name="常规 19 3 2" xfId="1874"/>
    <cellStyle name="常规 24 3 2" xfId="1875"/>
    <cellStyle name="常规 14 5 5" xfId="1876"/>
    <cellStyle name="常规 5 3 4 7" xfId="1877"/>
    <cellStyle name="常规 19 3 3" xfId="1878"/>
    <cellStyle name="常规 24 3 3" xfId="1879"/>
    <cellStyle name="常规 14 5 6" xfId="1880"/>
    <cellStyle name="常规 5 3 4 8" xfId="1881"/>
    <cellStyle name="常规 2 6 2 2" xfId="1882"/>
    <cellStyle name="常规 3 5 3 5" xfId="1883"/>
    <cellStyle name="常规 14 6 10" xfId="1884"/>
    <cellStyle name="常规 14 6 2" xfId="1885"/>
    <cellStyle name="常规 5 3 5 4" xfId="1886"/>
    <cellStyle name="常规 14 6 3" xfId="1887"/>
    <cellStyle name="常规 5 3 5 5" xfId="1888"/>
    <cellStyle name="常规 14 6 4" xfId="1889"/>
    <cellStyle name="常规 5 3 5 6" xfId="1890"/>
    <cellStyle name="常规 19 4 2" xfId="1891"/>
    <cellStyle name="常规 24 4 2" xfId="1892"/>
    <cellStyle name="常规 14 6 5" xfId="1893"/>
    <cellStyle name="常规 5 3 5 7" xfId="1894"/>
    <cellStyle name="常规 14 7 2" xfId="1895"/>
    <cellStyle name="常规 5 3 6 4" xfId="1896"/>
    <cellStyle name="常规 14 7 3" xfId="1897"/>
    <cellStyle name="常规 5 3 6 5" xfId="1898"/>
    <cellStyle name="常规 14 7 4" xfId="1899"/>
    <cellStyle name="常规 5 3 6 6" xfId="1900"/>
    <cellStyle name="常规 19 5 2" xfId="1901"/>
    <cellStyle name="常规 24 5 2" xfId="1902"/>
    <cellStyle name="常规 14 7 5" xfId="1903"/>
    <cellStyle name="常规 5 3 6 7" xfId="1904"/>
    <cellStyle name="常规 19 5 4" xfId="1905"/>
    <cellStyle name="常规 24 5 4" xfId="1906"/>
    <cellStyle name="常规 5 2" xfId="1907"/>
    <cellStyle name="常规 14 7 7" xfId="1908"/>
    <cellStyle name="常规 5 3 6 9" xfId="1909"/>
    <cellStyle name="常规 2 6 4 3" xfId="1910"/>
    <cellStyle name="常规 19 5 5" xfId="1911"/>
    <cellStyle name="常规 24 5 5" xfId="1912"/>
    <cellStyle name="常规 5 3" xfId="1913"/>
    <cellStyle name="常规 14 7 8" xfId="1914"/>
    <cellStyle name="常规 2 6 4 4" xfId="1915"/>
    <cellStyle name="常规 3 5 6 3" xfId="1916"/>
    <cellStyle name="常规 14 8" xfId="1917"/>
    <cellStyle name="常规 3 5 6 4" xfId="1918"/>
    <cellStyle name="常规 14 9" xfId="1919"/>
    <cellStyle name="常规 3 14 20" xfId="1920"/>
    <cellStyle name="常规 3 14 15" xfId="1921"/>
    <cellStyle name="常规 2 3 7 6" xfId="1922"/>
    <cellStyle name="常规 26 6 4" xfId="1923"/>
    <cellStyle name="常规 15" xfId="1924"/>
    <cellStyle name="常规 20" xfId="1925"/>
    <cellStyle name="常规 15 10" xfId="1926"/>
    <cellStyle name="常规 20 10" xfId="1927"/>
    <cellStyle name="常规 15 11" xfId="1928"/>
    <cellStyle name="常规 20 11" xfId="1929"/>
    <cellStyle name="常规 15 12" xfId="1930"/>
    <cellStyle name="常规 20 12" xfId="1931"/>
    <cellStyle name="常规 15 13" xfId="1932"/>
    <cellStyle name="常规 20 13" xfId="1933"/>
    <cellStyle name="常规 15 14" xfId="1934"/>
    <cellStyle name="常规 20 14" xfId="1935"/>
    <cellStyle name="常规 15 2" xfId="1936"/>
    <cellStyle name="常规 20 2" xfId="1937"/>
    <cellStyle name="常规 15 2 10" xfId="1938"/>
    <cellStyle name="常规 20 2 10" xfId="1939"/>
    <cellStyle name="常规 5 5 5 2" xfId="1940"/>
    <cellStyle name="常规 15 2 11" xfId="1941"/>
    <cellStyle name="常规 20 2 11" xfId="1942"/>
    <cellStyle name="常规 5 5 5 3" xfId="1943"/>
    <cellStyle name="常规 17 2 2 2" xfId="1944"/>
    <cellStyle name="常规 22 2 2 2" xfId="1945"/>
    <cellStyle name="常规 15 2 7" xfId="1946"/>
    <cellStyle name="常规 20 2 7" xfId="1947"/>
    <cellStyle name="常规 15 2 9" xfId="1948"/>
    <cellStyle name="常规 20 2 9" xfId="1949"/>
    <cellStyle name="常规 5 2 2 2 2" xfId="1950"/>
    <cellStyle name="常规 15 3" xfId="1951"/>
    <cellStyle name="常规 20 3" xfId="1952"/>
    <cellStyle name="常规 15 4" xfId="1953"/>
    <cellStyle name="常规 20 4" xfId="1954"/>
    <cellStyle name="常规 18 10" xfId="1955"/>
    <cellStyle name="常规 23 10" xfId="1956"/>
    <cellStyle name="常规 15 5" xfId="1957"/>
    <cellStyle name="常规 20 5" xfId="1958"/>
    <cellStyle name="常规 18 11" xfId="1959"/>
    <cellStyle name="常规 23 11" xfId="1960"/>
    <cellStyle name="常规 15 6" xfId="1961"/>
    <cellStyle name="常规 20 6" xfId="1962"/>
    <cellStyle name="常规 18 12" xfId="1963"/>
    <cellStyle name="常规 23 12" xfId="1964"/>
    <cellStyle name="常规 15 6 2" xfId="1965"/>
    <cellStyle name="常规 20 6 2" xfId="1966"/>
    <cellStyle name="常规 5 4 5 4" xfId="1967"/>
    <cellStyle name="常规 15 6 3" xfId="1968"/>
    <cellStyle name="常规 20 6 3" xfId="1969"/>
    <cellStyle name="常规 5 4 5 5" xfId="1970"/>
    <cellStyle name="常规 15 6 4" xfId="1971"/>
    <cellStyle name="常规 20 6 4" xfId="1972"/>
    <cellStyle name="常规 5 4 5 6" xfId="1973"/>
    <cellStyle name="常规 15 6 5" xfId="1974"/>
    <cellStyle name="常规 20 6 5" xfId="1975"/>
    <cellStyle name="常规 5 4 5 7" xfId="1976"/>
    <cellStyle name="常规 15 6 6" xfId="1977"/>
    <cellStyle name="常规 20 6 6" xfId="1978"/>
    <cellStyle name="常规 5 4 5 8" xfId="1979"/>
    <cellStyle name="常规 2 7 3 2" xfId="1980"/>
    <cellStyle name="常规 15 6 7" xfId="1981"/>
    <cellStyle name="常规 20 6 7" xfId="1982"/>
    <cellStyle name="常规 5 4 5 9" xfId="1983"/>
    <cellStyle name="常规 2 7 3 3" xfId="1984"/>
    <cellStyle name="好_一般公共预算支出表 4 2" xfId="1985"/>
    <cellStyle name="常规 15 6 8" xfId="1986"/>
    <cellStyle name="常规 20 6 8" xfId="1987"/>
    <cellStyle name="常规 6 5 2 2 10" xfId="1988"/>
    <cellStyle name="常规 2 7 3 4" xfId="1989"/>
    <cellStyle name="常规 5 2 2" xfId="1990"/>
    <cellStyle name="常规 15 6 9" xfId="1991"/>
    <cellStyle name="常规 20 6 9" xfId="1992"/>
    <cellStyle name="常规 2 7 3 5" xfId="1993"/>
    <cellStyle name="常规 3 5 7 2" xfId="1994"/>
    <cellStyle name="常规 15 7" xfId="1995"/>
    <cellStyle name="常规 20 7" xfId="1996"/>
    <cellStyle name="常规 18 13" xfId="1997"/>
    <cellStyle name="常规 23 13" xfId="1998"/>
    <cellStyle name="常规 15 7 3" xfId="1999"/>
    <cellStyle name="常规 20 7 3" xfId="2000"/>
    <cellStyle name="常规 5 4 6 5" xfId="2001"/>
    <cellStyle name="常规 16 5 10" xfId="2002"/>
    <cellStyle name="常规 21 5 10" xfId="2003"/>
    <cellStyle name="常规 15 7 4" xfId="2004"/>
    <cellStyle name="常规 20 7 4" xfId="2005"/>
    <cellStyle name="常规 5 4 6 6" xfId="2006"/>
    <cellStyle name="常规 15 7 7" xfId="2007"/>
    <cellStyle name="常规 20 7 7" xfId="2008"/>
    <cellStyle name="常规 5 4 6 9" xfId="2009"/>
    <cellStyle name="常规 2 7 4 3" xfId="2010"/>
    <cellStyle name="好_一般公共预算支出表 5 2" xfId="2011"/>
    <cellStyle name="常规 15 7 8" xfId="2012"/>
    <cellStyle name="常规 20 7 8" xfId="2013"/>
    <cellStyle name="常规 2 7 4 4" xfId="2014"/>
    <cellStyle name="常规 5 3 2" xfId="2015"/>
    <cellStyle name="常规 15 7 9" xfId="2016"/>
    <cellStyle name="常规 20 7 9" xfId="2017"/>
    <cellStyle name="常规 2 7 4 5" xfId="2018"/>
    <cellStyle name="常规 3 5 7 4" xfId="2019"/>
    <cellStyle name="常规 15 9" xfId="2020"/>
    <cellStyle name="常规 20 9" xfId="2021"/>
    <cellStyle name="常规 18 15" xfId="2022"/>
    <cellStyle name="常规 23 15" xfId="2023"/>
    <cellStyle name="常规 3 14 21" xfId="2024"/>
    <cellStyle name="常规 3 14 16" xfId="2025"/>
    <cellStyle name="常规 2 3 7 7" xfId="2026"/>
    <cellStyle name="常规 26 6 5" xfId="2027"/>
    <cellStyle name="常规 16" xfId="2028"/>
    <cellStyle name="常规 21" xfId="2029"/>
    <cellStyle name="常规 16 10" xfId="2030"/>
    <cellStyle name="常规 21 10" xfId="2031"/>
    <cellStyle name="常规 16 11" xfId="2032"/>
    <cellStyle name="常规 21 11" xfId="2033"/>
    <cellStyle name="常规 16 12" xfId="2034"/>
    <cellStyle name="常规 21 12" xfId="2035"/>
    <cellStyle name="常规 16 13" xfId="2036"/>
    <cellStyle name="常规 21 13" xfId="2037"/>
    <cellStyle name="常规 16 14" xfId="2038"/>
    <cellStyle name="常规 21 14" xfId="2039"/>
    <cellStyle name="常规 3 8 4 2" xfId="2040"/>
    <cellStyle name="常规 16 15" xfId="2041"/>
    <cellStyle name="常规 21 15" xfId="2042"/>
    <cellStyle name="常规 3 8 4 3" xfId="2043"/>
    <cellStyle name="常规 16 16" xfId="2044"/>
    <cellStyle name="常规 21 16" xfId="2045"/>
    <cellStyle name="常规 16 2" xfId="2046"/>
    <cellStyle name="常规 21 2" xfId="2047"/>
    <cellStyle name="常规 2 12 13" xfId="2048"/>
    <cellStyle name="常规 5 5 2 9" xfId="2049"/>
    <cellStyle name="常规 21 3 7" xfId="2050"/>
    <cellStyle name="常规 16 3 7" xfId="2051"/>
    <cellStyle name="常规 21 3 9" xfId="2052"/>
    <cellStyle name="常规 16 3 9" xfId="2053"/>
    <cellStyle name="常规 5 5 3 9" xfId="2054"/>
    <cellStyle name="常规 21 4 7" xfId="2055"/>
    <cellStyle name="常规 16 4 7" xfId="2056"/>
    <cellStyle name="常规 21 4 8" xfId="2057"/>
    <cellStyle name="常规 16 4 8" xfId="2058"/>
    <cellStyle name="常规 21 4 9" xfId="2059"/>
    <cellStyle name="常规 16 4 9" xfId="2060"/>
    <cellStyle name="常规 5 5 4 9" xfId="2061"/>
    <cellStyle name="常规 21 5 7" xfId="2062"/>
    <cellStyle name="常规 2 7 15" xfId="2063"/>
    <cellStyle name="常规 16 5 7" xfId="2064"/>
    <cellStyle name="常规 21 5 8" xfId="2065"/>
    <cellStyle name="常规 2 7 16" xfId="2066"/>
    <cellStyle name="常规 16 5 8" xfId="2067"/>
    <cellStyle name="常规 21 5 9" xfId="2068"/>
    <cellStyle name="常规 2 7 17" xfId="2069"/>
    <cellStyle name="常规 16 5 9" xfId="2070"/>
    <cellStyle name="常规 5 5 5 4" xfId="2071"/>
    <cellStyle name="常规 21 6 2" xfId="2072"/>
    <cellStyle name="常规 16 6 2" xfId="2073"/>
    <cellStyle name="常规 5 5 5 5" xfId="2074"/>
    <cellStyle name="常规 21 6 3" xfId="2075"/>
    <cellStyle name="常规 16 6 3" xfId="2076"/>
    <cellStyle name="常规 5 5 5 6" xfId="2077"/>
    <cellStyle name="常规 21 6 4" xfId="2078"/>
    <cellStyle name="常规 16 6 4" xfId="2079"/>
    <cellStyle name="常规 5 5 5 8" xfId="2080"/>
    <cellStyle name="常规 21 6 6" xfId="2081"/>
    <cellStyle name="常规 16 6 6" xfId="2082"/>
    <cellStyle name="常规 5 5 5 9" xfId="2083"/>
    <cellStyle name="常规 21 6 7" xfId="2084"/>
    <cellStyle name="常规 16 6 7" xfId="2085"/>
    <cellStyle name="常规 21 6 8" xfId="2086"/>
    <cellStyle name="常规 16 6 8" xfId="2087"/>
    <cellStyle name="常规 6 2 2" xfId="2088"/>
    <cellStyle name="常规 21 6 9" xfId="2089"/>
    <cellStyle name="常规 16 6 9" xfId="2090"/>
    <cellStyle name="常规 21 7 10" xfId="2091"/>
    <cellStyle name="常规 16 7 10" xfId="2092"/>
    <cellStyle name="常规 2 4 7 2" xfId="2093"/>
    <cellStyle name="常规 4 10 6" xfId="2094"/>
    <cellStyle name="常规 5 5 6 4" xfId="2095"/>
    <cellStyle name="常规 21 7 2" xfId="2096"/>
    <cellStyle name="常规 16 7 2" xfId="2097"/>
    <cellStyle name="常规 27 25" xfId="2098"/>
    <cellStyle name="常规 5 5 6 5" xfId="2099"/>
    <cellStyle name="常规 21 7 3" xfId="2100"/>
    <cellStyle name="常规 16 7 3" xfId="2101"/>
    <cellStyle name="常规 27 26" xfId="2102"/>
    <cellStyle name="常规 5 5 6 6" xfId="2103"/>
    <cellStyle name="常规 21 7 4" xfId="2104"/>
    <cellStyle name="常规 16 7 4" xfId="2105"/>
    <cellStyle name="常规 27 27" xfId="2106"/>
    <cellStyle name="常规 5 5 6 8" xfId="2107"/>
    <cellStyle name="常规 21 7 6" xfId="2108"/>
    <cellStyle name="常规 16 7 6" xfId="2109"/>
    <cellStyle name="常规 5 5 6 9" xfId="2110"/>
    <cellStyle name="常规 21 7 7" xfId="2111"/>
    <cellStyle name="常规 16 7 7" xfId="2112"/>
    <cellStyle name="常规 6 6 2 2 2" xfId="2113"/>
    <cellStyle name="常规 21 7 8" xfId="2114"/>
    <cellStyle name="常规 16 7 8" xfId="2115"/>
    <cellStyle name="常规 6 6 2 2 3" xfId="2116"/>
    <cellStyle name="常规 6 3 2" xfId="2117"/>
    <cellStyle name="常规 21 7 9" xfId="2118"/>
    <cellStyle name="常规 16 7 9" xfId="2119"/>
    <cellStyle name="常规 22" xfId="2120"/>
    <cellStyle name="常规 17" xfId="2121"/>
    <cellStyle name="常规 26 6 6" xfId="2122"/>
    <cellStyle name="常规 2 3 7 8" xfId="2123"/>
    <cellStyle name="常规 3 14 17" xfId="2124"/>
    <cellStyle name="常规 3 14 22" xfId="2125"/>
    <cellStyle name="常规 3 4 2 2 10" xfId="2126"/>
    <cellStyle name="常规 22 16" xfId="2127"/>
    <cellStyle name="常规 17 16" xfId="2128"/>
    <cellStyle name="常规 2 7 2 2 2" xfId="2129"/>
    <cellStyle name="常规 3 5 2 5" xfId="2130"/>
    <cellStyle name="常规 22 2" xfId="2131"/>
    <cellStyle name="常规 17 2" xfId="2132"/>
    <cellStyle name="常规 22 2 7" xfId="2133"/>
    <cellStyle name="常规 17 2 7" xfId="2134"/>
    <cellStyle name="常规 22 2 8" xfId="2135"/>
    <cellStyle name="常规 17 2 8" xfId="2136"/>
    <cellStyle name="常规 6 4 2 2 9" xfId="2137"/>
    <cellStyle name="常规 23 5 10" xfId="2138"/>
    <cellStyle name="常规 18 5 10" xfId="2139"/>
    <cellStyle name="常规 22 2 9" xfId="2140"/>
    <cellStyle name="常规 17 2 9" xfId="2141"/>
    <cellStyle name="常规 22 3" xfId="2142"/>
    <cellStyle name="常规 17 3" xfId="2143"/>
    <cellStyle name="常规 2 24" xfId="2144"/>
    <cellStyle name="常规 2 19" xfId="2145"/>
    <cellStyle name="常规 5 7 5 7" xfId="2146"/>
    <cellStyle name="常规 23 6 5" xfId="2147"/>
    <cellStyle name="常规 18 6 5" xfId="2148"/>
    <cellStyle name="常规 2 5 5 4" xfId="2149"/>
    <cellStyle name="常规 22 3 10" xfId="2150"/>
    <cellStyle name="常规 17 3 10" xfId="2151"/>
    <cellStyle name="常规 2 9 14" xfId="2152"/>
    <cellStyle name="常规 28 4 2" xfId="2153"/>
    <cellStyle name="常规 33 4 2" xfId="2154"/>
    <cellStyle name="常规 5 6 2 9" xfId="2155"/>
    <cellStyle name="常规 22 3 7" xfId="2156"/>
    <cellStyle name="常规 17 3 7" xfId="2157"/>
    <cellStyle name="常规 22 3 8" xfId="2158"/>
    <cellStyle name="常规 2 3 5 10" xfId="2159"/>
    <cellStyle name="常规 17 3 8" xfId="2160"/>
    <cellStyle name="常规 22 3 9" xfId="2161"/>
    <cellStyle name="常规 17 3 9" xfId="2162"/>
    <cellStyle name="常规 22 4" xfId="2163"/>
    <cellStyle name="常规 17 4" xfId="2164"/>
    <cellStyle name="常规 5 6 3 9" xfId="2165"/>
    <cellStyle name="常规 22 4 7" xfId="2166"/>
    <cellStyle name="常规 17 4 7" xfId="2167"/>
    <cellStyle name="常规 3 10 16" xfId="2168"/>
    <cellStyle name="常规 3 10 21" xfId="2169"/>
    <cellStyle name="常规 22 4 8" xfId="2170"/>
    <cellStyle name="常规 17 4 8" xfId="2171"/>
    <cellStyle name="常规 3 10 17" xfId="2172"/>
    <cellStyle name="常规 3 10 22" xfId="2173"/>
    <cellStyle name="常规 22 4 9" xfId="2174"/>
    <cellStyle name="常规 17 4 9" xfId="2175"/>
    <cellStyle name="常规 3 10 18" xfId="2176"/>
    <cellStyle name="常规 3 10 23" xfId="2177"/>
    <cellStyle name="常规 5 6 4 9" xfId="2178"/>
    <cellStyle name="常规 22 5 7" xfId="2179"/>
    <cellStyle name="常规 17 5 7" xfId="2180"/>
    <cellStyle name="常规 22 5 8" xfId="2181"/>
    <cellStyle name="常规 17 5 8" xfId="2182"/>
    <cellStyle name="常规 22 5 9" xfId="2183"/>
    <cellStyle name="常规 17 5 9" xfId="2184"/>
    <cellStyle name="常规 3 3 3 10" xfId="2185"/>
    <cellStyle name="常规 22 6" xfId="2186"/>
    <cellStyle name="常规 17 6" xfId="2187"/>
    <cellStyle name="常规 2 11 2" xfId="2188"/>
    <cellStyle name="常规 3 2 2 3" xfId="2189"/>
    <cellStyle name="常规 5 6 5 4" xfId="2190"/>
    <cellStyle name="常规 22 6 2" xfId="2191"/>
    <cellStyle name="常规 17 6 2" xfId="2192"/>
    <cellStyle name="常规 6 8 2 10" xfId="2193"/>
    <cellStyle name="常规 5 6 5 5" xfId="2194"/>
    <cellStyle name="常规 22 6 3" xfId="2195"/>
    <cellStyle name="常规 17 6 3" xfId="2196"/>
    <cellStyle name="常规 6 8 2 11" xfId="2197"/>
    <cellStyle name="常规 5 6 5 6" xfId="2198"/>
    <cellStyle name="常规 22 6 4" xfId="2199"/>
    <cellStyle name="常规 17 6 4" xfId="2200"/>
    <cellStyle name="常规 5 6 5 7" xfId="2201"/>
    <cellStyle name="常规 22 6 5" xfId="2202"/>
    <cellStyle name="常规 17 6 5" xfId="2203"/>
    <cellStyle name="常规 5 6 5 8" xfId="2204"/>
    <cellStyle name="常规 22 6 6" xfId="2205"/>
    <cellStyle name="常规 17 6 6" xfId="2206"/>
    <cellStyle name="常规 5 6 5 9" xfId="2207"/>
    <cellStyle name="常规 22 6 7" xfId="2208"/>
    <cellStyle name="常规 17 6 7" xfId="2209"/>
    <cellStyle name="常规 22 6 8" xfId="2210"/>
    <cellStyle name="常规 17 6 8" xfId="2211"/>
    <cellStyle name="常规 7 2 2" xfId="2212"/>
    <cellStyle name="常规 22 6 9" xfId="2213"/>
    <cellStyle name="常规 17 6 9" xfId="2214"/>
    <cellStyle name="常规 22 7" xfId="2215"/>
    <cellStyle name="常规 17 7" xfId="2216"/>
    <cellStyle name="常规 6 5 3 10" xfId="2217"/>
    <cellStyle name="常规 2 11 3" xfId="2218"/>
    <cellStyle name="常规 3 2 2 4" xfId="2219"/>
    <cellStyle name="常规 22 8" xfId="2220"/>
    <cellStyle name="常规 17 8" xfId="2221"/>
    <cellStyle name="常规 2 11 4" xfId="2222"/>
    <cellStyle name="常规 3 2 2 5" xfId="2223"/>
    <cellStyle name="常规 22 9" xfId="2224"/>
    <cellStyle name="常规 17 9" xfId="2225"/>
    <cellStyle name="常规 2 11 5" xfId="2226"/>
    <cellStyle name="常规 3 2 2 6" xfId="2227"/>
    <cellStyle name="常规 23" xfId="2228"/>
    <cellStyle name="常规 18" xfId="2229"/>
    <cellStyle name="常规 26 6 7" xfId="2230"/>
    <cellStyle name="好_政府性基金支出表 5 2" xfId="2231"/>
    <cellStyle name="常规 2 3 7 9" xfId="2232"/>
    <cellStyle name="常规 3 14 18" xfId="2233"/>
    <cellStyle name="常规 3 14 23" xfId="2234"/>
    <cellStyle name="常规 23 16" xfId="2235"/>
    <cellStyle name="常规 18 16" xfId="2236"/>
    <cellStyle name="常规 18 17" xfId="2237"/>
    <cellStyle name="常规 23 2" xfId="2238"/>
    <cellStyle name="常规 18 2" xfId="2239"/>
    <cellStyle name="常规 23 3 8" xfId="2240"/>
    <cellStyle name="常规 23 2 10" xfId="2241"/>
    <cellStyle name="常规 18 2 10" xfId="2242"/>
    <cellStyle name="常规 18 3 8" xfId="2243"/>
    <cellStyle name="好_政府性基金支出表 9 2" xfId="2244"/>
    <cellStyle name="常规 23 3 9" xfId="2245"/>
    <cellStyle name="常规 23 2 11" xfId="2246"/>
    <cellStyle name="常规 18 2 11" xfId="2247"/>
    <cellStyle name="常规 18 3 9" xfId="2248"/>
    <cellStyle name="常规 25 2 11" xfId="2249"/>
    <cellStyle name="常规 8 3 8" xfId="2250"/>
    <cellStyle name="常规 5 8 20" xfId="2251"/>
    <cellStyle name="常规 5 8 15" xfId="2252"/>
    <cellStyle name="常规 23 2 2 2" xfId="2253"/>
    <cellStyle name="常规 18 2 2 2" xfId="2254"/>
    <cellStyle name="常规 23 2 7" xfId="2255"/>
    <cellStyle name="常规 18 2 7" xfId="2256"/>
    <cellStyle name="常规 23 2 8" xfId="2257"/>
    <cellStyle name="常规 18 2 8" xfId="2258"/>
    <cellStyle name="好_政府性基金支出表 8 2" xfId="2259"/>
    <cellStyle name="常规 23 2 9" xfId="2260"/>
    <cellStyle name="常规 18 2 9" xfId="2261"/>
    <cellStyle name="常规 23 3" xfId="2262"/>
    <cellStyle name="常规 18 3" xfId="2263"/>
    <cellStyle name="常规 23 3 10" xfId="2264"/>
    <cellStyle name="常规 18 3 10" xfId="2265"/>
    <cellStyle name="常规 5 7 2 9" xfId="2266"/>
    <cellStyle name="常规 23 3 7" xfId="2267"/>
    <cellStyle name="常规 18 3 7" xfId="2268"/>
    <cellStyle name="常规 23 4" xfId="2269"/>
    <cellStyle name="常规 18 4" xfId="2270"/>
    <cellStyle name="常规 23 4 10" xfId="2271"/>
    <cellStyle name="常规 18 4 10" xfId="2272"/>
    <cellStyle name="常规 2 7 3 6" xfId="2273"/>
    <cellStyle name="常规 5 2 3" xfId="2274"/>
    <cellStyle name="常规 23 5" xfId="2275"/>
    <cellStyle name="常规 18 5" xfId="2276"/>
    <cellStyle name="常规 5 7 4 9" xfId="2277"/>
    <cellStyle name="常规 23 5 7" xfId="2278"/>
    <cellStyle name="常规 18 5 7" xfId="2279"/>
    <cellStyle name="常规 23 5 8" xfId="2280"/>
    <cellStyle name="常规 18 5 8" xfId="2281"/>
    <cellStyle name="常规 23 5 9" xfId="2282"/>
    <cellStyle name="常规 18 5 9" xfId="2283"/>
    <cellStyle name="常规 23 6" xfId="2284"/>
    <cellStyle name="常规 18 6" xfId="2285"/>
    <cellStyle name="常规 2 12 2" xfId="2286"/>
    <cellStyle name="常规 3 2 3 3" xfId="2287"/>
    <cellStyle name="常规 2 21" xfId="2288"/>
    <cellStyle name="常规 2 16" xfId="2289"/>
    <cellStyle name="常规 5 7 5 4" xfId="2290"/>
    <cellStyle name="常规 23 6 2" xfId="2291"/>
    <cellStyle name="常规 18 6 2" xfId="2292"/>
    <cellStyle name="常规 2 22" xfId="2293"/>
    <cellStyle name="常规 2 17" xfId="2294"/>
    <cellStyle name="常规 5 7 5 5" xfId="2295"/>
    <cellStyle name="常规 23 6 3" xfId="2296"/>
    <cellStyle name="常规 18 6 3" xfId="2297"/>
    <cellStyle name="常规 2 32" xfId="2298"/>
    <cellStyle name="常规 2 27" xfId="2299"/>
    <cellStyle name="常规 23 6 8" xfId="2300"/>
    <cellStyle name="常规 18 6 8" xfId="2301"/>
    <cellStyle name="常规_Sheet1 3" xfId="2302"/>
    <cellStyle name="常规 23 7" xfId="2303"/>
    <cellStyle name="常规 18 7" xfId="2304"/>
    <cellStyle name="常规 2 12 3" xfId="2305"/>
    <cellStyle name="常规 3 2 3 4" xfId="2306"/>
    <cellStyle name="常规 5 7 6 7" xfId="2307"/>
    <cellStyle name="常规 23 7 5" xfId="2308"/>
    <cellStyle name="常规 18 7 5" xfId="2309"/>
    <cellStyle name="常规 5 7 6 9" xfId="2310"/>
    <cellStyle name="常规 23 7 7" xfId="2311"/>
    <cellStyle name="常规 18 7 7" xfId="2312"/>
    <cellStyle name="常规 23 7 8" xfId="2313"/>
    <cellStyle name="常规 18 7 8" xfId="2314"/>
    <cellStyle name="常规 8 3 2" xfId="2315"/>
    <cellStyle name="常规 23 7 9" xfId="2316"/>
    <cellStyle name="常规 18 7 9" xfId="2317"/>
    <cellStyle name="常规 23 8" xfId="2318"/>
    <cellStyle name="常规 18 8" xfId="2319"/>
    <cellStyle name="常规 2 12 4" xfId="2320"/>
    <cellStyle name="常规 3 2 3 5" xfId="2321"/>
    <cellStyle name="常规 23 9" xfId="2322"/>
    <cellStyle name="常规 18 9" xfId="2323"/>
    <cellStyle name="常规 27 4 10" xfId="2324"/>
    <cellStyle name="常规 2 12 5" xfId="2325"/>
    <cellStyle name="常规 3 2 3 6" xfId="2326"/>
    <cellStyle name="常规 24" xfId="2327"/>
    <cellStyle name="常规 19" xfId="2328"/>
    <cellStyle name="常规 26 6 8" xfId="2329"/>
    <cellStyle name="常规 25 4" xfId="2330"/>
    <cellStyle name="常规 30 4" xfId="2331"/>
    <cellStyle name="常规 24 10" xfId="2332"/>
    <cellStyle name="常规 19 10" xfId="2333"/>
    <cellStyle name="常规 25 5" xfId="2334"/>
    <cellStyle name="常规 30 5" xfId="2335"/>
    <cellStyle name="常规 24 11" xfId="2336"/>
    <cellStyle name="常规 19 11" xfId="2337"/>
    <cellStyle name="常规 3 2 5 2" xfId="2338"/>
    <cellStyle name="常规 24 12" xfId="2339"/>
    <cellStyle name="常规 2 14 2" xfId="2340"/>
    <cellStyle name="常规 19 12" xfId="2341"/>
    <cellStyle name="常规 3 2 5 3" xfId="2342"/>
    <cellStyle name="常规 24 13" xfId="2343"/>
    <cellStyle name="常规 19 13" xfId="2344"/>
    <cellStyle name="常规 3 2 5 4" xfId="2345"/>
    <cellStyle name="常规 24 14" xfId="2346"/>
    <cellStyle name="常规 19 14" xfId="2347"/>
    <cellStyle name="常规 3 2 5 5" xfId="2348"/>
    <cellStyle name="常规 24 15" xfId="2349"/>
    <cellStyle name="常规 19 15" xfId="2350"/>
    <cellStyle name="常规 3 2 5 6" xfId="2351"/>
    <cellStyle name="常规 24 16" xfId="2352"/>
    <cellStyle name="常规 19 16" xfId="2353"/>
    <cellStyle name="常规 3 2 5 7" xfId="2354"/>
    <cellStyle name="常规 24 2" xfId="2355"/>
    <cellStyle name="常规 19 2" xfId="2356"/>
    <cellStyle name="常规 24 2 10" xfId="2357"/>
    <cellStyle name="常规 19 2 10" xfId="2358"/>
    <cellStyle name="常规 28 3 8" xfId="2359"/>
    <cellStyle name="常规 33 3 8" xfId="2360"/>
    <cellStyle name="常规 24 2 11" xfId="2361"/>
    <cellStyle name="常规 19 2 11" xfId="2362"/>
    <cellStyle name="常规 28 3 9" xfId="2363"/>
    <cellStyle name="常规 33 3 9" xfId="2364"/>
    <cellStyle name="好_一般公共预算基本支出表 2 8" xfId="2365"/>
    <cellStyle name="常规 25 5 10" xfId="2366"/>
    <cellStyle name="常规 24 3" xfId="2367"/>
    <cellStyle name="常规 19 3" xfId="2368"/>
    <cellStyle name="常规 24 3 10" xfId="2369"/>
    <cellStyle name="常规 19 3 10" xfId="2370"/>
    <cellStyle name="常规 24 4" xfId="2371"/>
    <cellStyle name="常规 19 4" xfId="2372"/>
    <cellStyle name="常规 24 4 10" xfId="2373"/>
    <cellStyle name="常规 19 4 10" xfId="2374"/>
    <cellStyle name="常规 24 5" xfId="2375"/>
    <cellStyle name="常规 19 5" xfId="2376"/>
    <cellStyle name="常规 24 5 10" xfId="2377"/>
    <cellStyle name="常规 19 5 10" xfId="2378"/>
    <cellStyle name="常规 24 5 8" xfId="2379"/>
    <cellStyle name="常规 19 5 8" xfId="2380"/>
    <cellStyle name="常规 24 6" xfId="2381"/>
    <cellStyle name="常规 19 6" xfId="2382"/>
    <cellStyle name="常规 3 6 2 10" xfId="2383"/>
    <cellStyle name="常规 2 13 2" xfId="2384"/>
    <cellStyle name="常规 3 2 4 3" xfId="2385"/>
    <cellStyle name="常规 24 6 10" xfId="2386"/>
    <cellStyle name="常规 19 6 10" xfId="2387"/>
    <cellStyle name="常规 4 5 3 5" xfId="2388"/>
    <cellStyle name="常规 24 6 2" xfId="2389"/>
    <cellStyle name="常规 19 6 2" xfId="2390"/>
    <cellStyle name="常规 24 6 3" xfId="2391"/>
    <cellStyle name="常规 19 6 3" xfId="2392"/>
    <cellStyle name="常规 7 22" xfId="2393"/>
    <cellStyle name="常规 7 17" xfId="2394"/>
    <cellStyle name="常规 4 5 2 2 2" xfId="2395"/>
    <cellStyle name="常规 24 6 4" xfId="2396"/>
    <cellStyle name="常规 19 6 4" xfId="2397"/>
    <cellStyle name="常规 24 6 5" xfId="2398"/>
    <cellStyle name="常规 19 6 5" xfId="2399"/>
    <cellStyle name="常规 24 6 8" xfId="2400"/>
    <cellStyle name="常规 19 6 8" xfId="2401"/>
    <cellStyle name="常规 7 27" xfId="2402"/>
    <cellStyle name="常规 4 5 12" xfId="2403"/>
    <cellStyle name="常规 9 2 2" xfId="2404"/>
    <cellStyle name="常规 24 6 9" xfId="2405"/>
    <cellStyle name="常规 19 6 9" xfId="2406"/>
    <cellStyle name="常规 4 5 13" xfId="2407"/>
    <cellStyle name="常规 24 7" xfId="2408"/>
    <cellStyle name="常规 19 7" xfId="2409"/>
    <cellStyle name="常规 3 6 2 11" xfId="2410"/>
    <cellStyle name="常规 2 13 3" xfId="2411"/>
    <cellStyle name="常规 3 2 4 4" xfId="2412"/>
    <cellStyle name="常规 24 7 10" xfId="2413"/>
    <cellStyle name="常规 19 7 10" xfId="2414"/>
    <cellStyle name="常规 29 3 8" xfId="2415"/>
    <cellStyle name="常规 24 7 7" xfId="2416"/>
    <cellStyle name="常规 19 7 7" xfId="2417"/>
    <cellStyle name="常规 2 6 17" xfId="2418"/>
    <cellStyle name="常规 9 3 2" xfId="2419"/>
    <cellStyle name="常规 24 7 9" xfId="2420"/>
    <cellStyle name="常规 19 7 9" xfId="2421"/>
    <cellStyle name="常规 24 8" xfId="2422"/>
    <cellStyle name="常规 19 8" xfId="2423"/>
    <cellStyle name="常规 2 13 4" xfId="2424"/>
    <cellStyle name="常规 3 2 4 5" xfId="2425"/>
    <cellStyle name="常规 24 9" xfId="2426"/>
    <cellStyle name="常规 19 9" xfId="2427"/>
    <cellStyle name="常规 2 13 5" xfId="2428"/>
    <cellStyle name="常规 3 2 4 6" xfId="2429"/>
    <cellStyle name="常规 2" xfId="2430"/>
    <cellStyle name="常规 2 10" xfId="2431"/>
    <cellStyle name="常规 8 5 3" xfId="2432"/>
    <cellStyle name="常规 2 10 10" xfId="2433"/>
    <cellStyle name="常规 4 6 3 3" xfId="2434"/>
    <cellStyle name="常规 8 5 4" xfId="2435"/>
    <cellStyle name="常规 2 10 11" xfId="2436"/>
    <cellStyle name="常规 4 6 3 4" xfId="2437"/>
    <cellStyle name="常规 5 3 4 10" xfId="2438"/>
    <cellStyle name="常规 8 5 5" xfId="2439"/>
    <cellStyle name="常规 2 10 12" xfId="2440"/>
    <cellStyle name="常规 4 6 3 5" xfId="2441"/>
    <cellStyle name="常规 8 5 6" xfId="2442"/>
    <cellStyle name="常规 2 10 13" xfId="2443"/>
    <cellStyle name="常规 4 6 3 6" xfId="2444"/>
    <cellStyle name="常规 8 5 7" xfId="2445"/>
    <cellStyle name="常规 2 10 14" xfId="2446"/>
    <cellStyle name="常规 4 6 3 7" xfId="2447"/>
    <cellStyle name="常规 8 5 8" xfId="2448"/>
    <cellStyle name="常规 2 10 15" xfId="2449"/>
    <cellStyle name="常规 2 10 20" xfId="2450"/>
    <cellStyle name="常规 4 6 3 8" xfId="2451"/>
    <cellStyle name="常规 2 10 25" xfId="2452"/>
    <cellStyle name="常规 2 10 7" xfId="2453"/>
    <cellStyle name="常规 9 6 10" xfId="2454"/>
    <cellStyle name="常规 2 11" xfId="2455"/>
    <cellStyle name="常规 4 7 4 10" xfId="2456"/>
    <cellStyle name="常规 2 7 4 8" xfId="2457"/>
    <cellStyle name="常规 2 11 10" xfId="2458"/>
    <cellStyle name="常规 2 7 4 9" xfId="2459"/>
    <cellStyle name="常规 2 11 11" xfId="2460"/>
    <cellStyle name="常规 2 11 12" xfId="2461"/>
    <cellStyle name="常规 2 11 6" xfId="2462"/>
    <cellStyle name="常规 3 2 2 7" xfId="2463"/>
    <cellStyle name="常规 2 11 7" xfId="2464"/>
    <cellStyle name="常规 3 2 2 8" xfId="2465"/>
    <cellStyle name="常规 2 12" xfId="2466"/>
    <cellStyle name="常规 2 12 10" xfId="2467"/>
    <cellStyle name="常规 2 12 11" xfId="2468"/>
    <cellStyle name="常规 2 12 12" xfId="2469"/>
    <cellStyle name="常规 2 12 6" xfId="2470"/>
    <cellStyle name="常规 3 2 3 7" xfId="2471"/>
    <cellStyle name="常规 2 12 7" xfId="2472"/>
    <cellStyle name="常规 3 2 3 8" xfId="2473"/>
    <cellStyle name="常规 2 12 8" xfId="2474"/>
    <cellStyle name="常规 3 2 3 9" xfId="2475"/>
    <cellStyle name="常规 2 12 9" xfId="2476"/>
    <cellStyle name="常规 2 13" xfId="2477"/>
    <cellStyle name="常规 8 2 11" xfId="2478"/>
    <cellStyle name="常规 2 13 24" xfId="2479"/>
    <cellStyle name="常规 2 13 19" xfId="2480"/>
    <cellStyle name="常规 26 8" xfId="2481"/>
    <cellStyle name="常规 2 13 25" xfId="2482"/>
    <cellStyle name="常规 26 9" xfId="2483"/>
    <cellStyle name="常规 2 13 6" xfId="2484"/>
    <cellStyle name="常规 3 2 4 7" xfId="2485"/>
    <cellStyle name="常规 2 13 7" xfId="2486"/>
    <cellStyle name="常规 3 2 4 8" xfId="2487"/>
    <cellStyle name="常规 2 13 8" xfId="2488"/>
    <cellStyle name="常规 3 2 4 9" xfId="2489"/>
    <cellStyle name="常规 2 13 9" xfId="2490"/>
    <cellStyle name="常规 2 14" xfId="2491"/>
    <cellStyle name="常规 2 20" xfId="2492"/>
    <cellStyle name="常规 2 15" xfId="2493"/>
    <cellStyle name="常规 2 16 2" xfId="2494"/>
    <cellStyle name="常规 3 2 7 3" xfId="2495"/>
    <cellStyle name="常规 2 17 2" xfId="2496"/>
    <cellStyle name="常规 2 7 2 7" xfId="2497"/>
    <cellStyle name="常规 2 2 24" xfId="2498"/>
    <cellStyle name="常规 2 2 19" xfId="2499"/>
    <cellStyle name="常规 2 2 2 2 2" xfId="2500"/>
    <cellStyle name="常规 2 7 2 8" xfId="2501"/>
    <cellStyle name="常规 2 2 30" xfId="2502"/>
    <cellStyle name="常规 2 2 25" xfId="2503"/>
    <cellStyle name="常规 2 7 2 9" xfId="2504"/>
    <cellStyle name="常规 2 2 31" xfId="2505"/>
    <cellStyle name="常规 2 2 26" xfId="2506"/>
    <cellStyle name="常规 2 2 32" xfId="2507"/>
    <cellStyle name="常规 2 2 27" xfId="2508"/>
    <cellStyle name="常规 2 2 33" xfId="2509"/>
    <cellStyle name="常规 2 2 28" xfId="2510"/>
    <cellStyle name="常规 25 3 10" xfId="2511"/>
    <cellStyle name="常规 2 2 34" xfId="2512"/>
    <cellStyle name="常规 2 2 29" xfId="2513"/>
    <cellStyle name="常规 30 3 10" xfId="2514"/>
    <cellStyle name="常规 2 4 3 6" xfId="2515"/>
    <cellStyle name="常规 2 2 3" xfId="2516"/>
    <cellStyle name="常规 2 4 3 7" xfId="2517"/>
    <cellStyle name="常规 2 2 4" xfId="2518"/>
    <cellStyle name="常规 25 3 4" xfId="2519"/>
    <cellStyle name="常规 30 3 4" xfId="2520"/>
    <cellStyle name="常规 2 2 4 6" xfId="2521"/>
    <cellStyle name="常规 25 3 5" xfId="2522"/>
    <cellStyle name="常规 30 3 5" xfId="2523"/>
    <cellStyle name="常规 2 2 4 7" xfId="2524"/>
    <cellStyle name="常规 25 3 6" xfId="2525"/>
    <cellStyle name="常规 30 3 6" xfId="2526"/>
    <cellStyle name="常规 2 2 4 8" xfId="2527"/>
    <cellStyle name="常规 25 3 7" xfId="2528"/>
    <cellStyle name="常规 30 3 7" xfId="2529"/>
    <cellStyle name="常规 5 2 5 10" xfId="2530"/>
    <cellStyle name="常规 2 2 4 9" xfId="2531"/>
    <cellStyle name="常规 2 4 3 8" xfId="2532"/>
    <cellStyle name="常规 2 2 5" xfId="2533"/>
    <cellStyle name="常规 2 2 5 2" xfId="2534"/>
    <cellStyle name="常规 2 2 5 3" xfId="2535"/>
    <cellStyle name="常规 25 4 2" xfId="2536"/>
    <cellStyle name="常规 30 4 2" xfId="2537"/>
    <cellStyle name="常规 2 2 5 4" xfId="2538"/>
    <cellStyle name="常规 25 4 3" xfId="2539"/>
    <cellStyle name="常规 30 4 3" xfId="2540"/>
    <cellStyle name="常规 2 2 5 5" xfId="2541"/>
    <cellStyle name="常规 25 4 4" xfId="2542"/>
    <cellStyle name="常规 30 4 4" xfId="2543"/>
    <cellStyle name="常规 2 2 5 6" xfId="2544"/>
    <cellStyle name="常规 25 4 5" xfId="2545"/>
    <cellStyle name="常规 30 4 5" xfId="2546"/>
    <cellStyle name="常规 2 2 5 7" xfId="2547"/>
    <cellStyle name="常规 25 4 6" xfId="2548"/>
    <cellStyle name="常规 30 4 6" xfId="2549"/>
    <cellStyle name="常规 2 2 5 8" xfId="2550"/>
    <cellStyle name="常规 25 4 7" xfId="2551"/>
    <cellStyle name="常规 30 4 7" xfId="2552"/>
    <cellStyle name="常规 2 2 5 9" xfId="2553"/>
    <cellStyle name="常规 2 4 3 9" xfId="2554"/>
    <cellStyle name="常规 2 2 6" xfId="2555"/>
    <cellStyle name="常规 2 4 5 4" xfId="2556"/>
    <cellStyle name="常规 2 2 6 10" xfId="2557"/>
    <cellStyle name="常规 27 4 19" xfId="2558"/>
    <cellStyle name="常规 2 4 14" xfId="2559"/>
    <cellStyle name="常规 27 4 2" xfId="2560"/>
    <cellStyle name="常规 2 2 6 2" xfId="2561"/>
    <cellStyle name="常规 2 2 6 3" xfId="2562"/>
    <cellStyle name="常规 25 5 2" xfId="2563"/>
    <cellStyle name="常规 3 2 10" xfId="2564"/>
    <cellStyle name="常规 30 5 2" xfId="2565"/>
    <cellStyle name="常规 2 2 6 4" xfId="2566"/>
    <cellStyle name="常规 25 5 3" xfId="2567"/>
    <cellStyle name="常规 3 2 11" xfId="2568"/>
    <cellStyle name="常规 30 5 3" xfId="2569"/>
    <cellStyle name="常规 2 2 6 5" xfId="2570"/>
    <cellStyle name="常规 25 5 4" xfId="2571"/>
    <cellStyle name="常规 3 2 12" xfId="2572"/>
    <cellStyle name="常规 30 5 4" xfId="2573"/>
    <cellStyle name="常规 2 2 6 6" xfId="2574"/>
    <cellStyle name="常规 25 5 5" xfId="2575"/>
    <cellStyle name="常规 3 2 13" xfId="2576"/>
    <cellStyle name="常规 30 5 5" xfId="2577"/>
    <cellStyle name="常规 2 2 6 7" xfId="2578"/>
    <cellStyle name="常规 25 5 6" xfId="2579"/>
    <cellStyle name="常规 3 2 14" xfId="2580"/>
    <cellStyle name="常规 30 5 6" xfId="2581"/>
    <cellStyle name="常规 2 3 4 10" xfId="2582"/>
    <cellStyle name="常规 2 2 6 8" xfId="2583"/>
    <cellStyle name="常规 25 5 7" xfId="2584"/>
    <cellStyle name="常规 3 2 15" xfId="2585"/>
    <cellStyle name="常规 3 2 20" xfId="2586"/>
    <cellStyle name="常规 30 5 7" xfId="2587"/>
    <cellStyle name="常规 2 2 6 9" xfId="2588"/>
    <cellStyle name="常规 2 2 7" xfId="2589"/>
    <cellStyle name="常规 2 2 7 2" xfId="2590"/>
    <cellStyle name="常规 2 2 7 3" xfId="2591"/>
    <cellStyle name="常规 2 2 7 4" xfId="2592"/>
    <cellStyle name="常规 2 2 7 5" xfId="2593"/>
    <cellStyle name="常规 2 2 7 6" xfId="2594"/>
    <cellStyle name="常规 2 2 7 7" xfId="2595"/>
    <cellStyle name="常规 2 2 7 8" xfId="2596"/>
    <cellStyle name="常规 2 2 8" xfId="2597"/>
    <cellStyle name="常规 2 2 9" xfId="2598"/>
    <cellStyle name="常规 2 4 2 10" xfId="2599"/>
    <cellStyle name="常规 2 34" xfId="2600"/>
    <cellStyle name="常规 2 29" xfId="2601"/>
    <cellStyle name="常规 2 7 7 4" xfId="2602"/>
    <cellStyle name="常规 2 3 16" xfId="2603"/>
    <cellStyle name="常规 2 7 7 5" xfId="2604"/>
    <cellStyle name="常规 5 6 2" xfId="2605"/>
    <cellStyle name="常规 2 3 17" xfId="2606"/>
    <cellStyle name="常规 4 3 4 2" xfId="2607"/>
    <cellStyle name="常规 2 5 3 6" xfId="2608"/>
    <cellStyle name="常规 3 2 3" xfId="2609"/>
    <cellStyle name="常规 2 3 2 10" xfId="2610"/>
    <cellStyle name="常规 28 2 4" xfId="2611"/>
    <cellStyle name="常规 33 2 4" xfId="2612"/>
    <cellStyle name="常规 2 5 3 7" xfId="2613"/>
    <cellStyle name="常规 3 2 4" xfId="2614"/>
    <cellStyle name="常规 28 2 5" xfId="2615"/>
    <cellStyle name="常规 33 2 5" xfId="2616"/>
    <cellStyle name="常规 6 9 2" xfId="2617"/>
    <cellStyle name="常规 2 3 2 11" xfId="2618"/>
    <cellStyle name="常规 4 4 7 2" xfId="2619"/>
    <cellStyle name="常规 25 3 9" xfId="2620"/>
    <cellStyle name="常规 30 3 9" xfId="2621"/>
    <cellStyle name="常规 2 3 2 2 2" xfId="2622"/>
    <cellStyle name="常规 2 3 2 6" xfId="2623"/>
    <cellStyle name="常规 3 13 15" xfId="2624"/>
    <cellStyle name="常规 3 13 20" xfId="2625"/>
    <cellStyle name="常规 2 3 2 7" xfId="2626"/>
    <cellStyle name="常规 3 13 16" xfId="2627"/>
    <cellStyle name="常规 3 13 21" xfId="2628"/>
    <cellStyle name="常规 2 3 2 8" xfId="2629"/>
    <cellStyle name="常规 3 13 17" xfId="2630"/>
    <cellStyle name="常规 3 13 22" xfId="2631"/>
    <cellStyle name="常规 2 3 2 9" xfId="2632"/>
    <cellStyle name="常规 3 13 18" xfId="2633"/>
    <cellStyle name="常规 3 13 23" xfId="2634"/>
    <cellStyle name="常规 2 4 4 6" xfId="2635"/>
    <cellStyle name="常规 5 30" xfId="2636"/>
    <cellStyle name="常规 2 3 3" xfId="2637"/>
    <cellStyle name="常规 4 3 10" xfId="2638"/>
    <cellStyle name="常规 5 25" xfId="2639"/>
    <cellStyle name="常规 2 3 3 10" xfId="2640"/>
    <cellStyle name="常规 28 7 4" xfId="2641"/>
    <cellStyle name="常规 33 7 4" xfId="2642"/>
    <cellStyle name="常规 2 3 3 6" xfId="2643"/>
    <cellStyle name="常规 2 3 3 7" xfId="2644"/>
    <cellStyle name="常规 2 3 3 8" xfId="2645"/>
    <cellStyle name="常规 2 3 3 9" xfId="2646"/>
    <cellStyle name="常规 3 3 6 10" xfId="2647"/>
    <cellStyle name="常规 2 4 4 7" xfId="2648"/>
    <cellStyle name="常规 5 31" xfId="2649"/>
    <cellStyle name="常规 2 3 4" xfId="2650"/>
    <cellStyle name="常规 4 3 11" xfId="2651"/>
    <cellStyle name="常规 5 26" xfId="2652"/>
    <cellStyle name="常规 2 3 4 6" xfId="2653"/>
    <cellStyle name="常规 2 3 4 7" xfId="2654"/>
    <cellStyle name="常规 2 3 4 8" xfId="2655"/>
    <cellStyle name="常规 2 4 4 8" xfId="2656"/>
    <cellStyle name="常规 5 32" xfId="2657"/>
    <cellStyle name="常规 2 3 5" xfId="2658"/>
    <cellStyle name="常规 4 3 12" xfId="2659"/>
    <cellStyle name="常规 5 27" xfId="2660"/>
    <cellStyle name="常规 2 3 5 2" xfId="2661"/>
    <cellStyle name="常规 2 3 5 3" xfId="2662"/>
    <cellStyle name="常规 2 3 5 5" xfId="2663"/>
    <cellStyle name="常规 2 3 5 6" xfId="2664"/>
    <cellStyle name="常规 2 3 5 7" xfId="2665"/>
    <cellStyle name="常规 2 3 5 8" xfId="2666"/>
    <cellStyle name="好_政府性基金支出表 3 2" xfId="2667"/>
    <cellStyle name="常规 2 3 5 9" xfId="2668"/>
    <cellStyle name="常规 2 4 4 9" xfId="2669"/>
    <cellStyle name="常规 5 33" xfId="2670"/>
    <cellStyle name="常规 2 3 6" xfId="2671"/>
    <cellStyle name="常规 4 3 13" xfId="2672"/>
    <cellStyle name="常规 5 28" xfId="2673"/>
    <cellStyle name="常规 2 3 6 10" xfId="2674"/>
    <cellStyle name="常规 2 3 6 2" xfId="2675"/>
    <cellStyle name="常规 2 3 6 3" xfId="2676"/>
    <cellStyle name="常规 2 3 6 5" xfId="2677"/>
    <cellStyle name="常规 2 3 6 6" xfId="2678"/>
    <cellStyle name="常规 2 3 6 7" xfId="2679"/>
    <cellStyle name="常规 2 3 6 8" xfId="2680"/>
    <cellStyle name="好_政府性基金支出表 4 2" xfId="2681"/>
    <cellStyle name="常规 2 3 6 9" xfId="2682"/>
    <cellStyle name="常规 2 4 5 10" xfId="2683"/>
    <cellStyle name="常规 27 3 8" xfId="2684"/>
    <cellStyle name="常规 5 34" xfId="2685"/>
    <cellStyle name="常规 2 3 7" xfId="2686"/>
    <cellStyle name="常规 4 3 14" xfId="2687"/>
    <cellStyle name="常规 5 29" xfId="2688"/>
    <cellStyle name="常规 2 6 3 6" xfId="2689"/>
    <cellStyle name="常规 3 5 14" xfId="2690"/>
    <cellStyle name="常规 4 2 3" xfId="2691"/>
    <cellStyle name="常规 4 5" xfId="2692"/>
    <cellStyle name="常规 29 2 4" xfId="2693"/>
    <cellStyle name="常规 2 3 7 10" xfId="2694"/>
    <cellStyle name="常规 5 13 8" xfId="2695"/>
    <cellStyle name="常规 5 35" xfId="2696"/>
    <cellStyle name="常规 2 3 8" xfId="2697"/>
    <cellStyle name="常规 4 3 15" xfId="2698"/>
    <cellStyle name="常规 2 3 9" xfId="2699"/>
    <cellStyle name="常规 4 3 16" xfId="2700"/>
    <cellStyle name="常规 2 4 2 11" xfId="2701"/>
    <cellStyle name="常规 2 35" xfId="2702"/>
    <cellStyle name="常规 2 4 10" xfId="2703"/>
    <cellStyle name="常规 2 4 11" xfId="2704"/>
    <cellStyle name="常规 2 4 5 2" xfId="2705"/>
    <cellStyle name="常规 27 4 17" xfId="2706"/>
    <cellStyle name="常规 27 4 22" xfId="2707"/>
    <cellStyle name="常规 2 4 12" xfId="2708"/>
    <cellStyle name="常规 2 4 5 3" xfId="2709"/>
    <cellStyle name="常规 27 4 18" xfId="2710"/>
    <cellStyle name="常规 27 4 23" xfId="2711"/>
    <cellStyle name="常规 2 4 13" xfId="2712"/>
    <cellStyle name="常规 2 4 5 5" xfId="2713"/>
    <cellStyle name="常规 2 4 2" xfId="2714"/>
    <cellStyle name="常规 2 4 15" xfId="2715"/>
    <cellStyle name="常规 27 4 3" xfId="2716"/>
    <cellStyle name="常规 2 4 5 6" xfId="2717"/>
    <cellStyle name="常规 2 4 3" xfId="2718"/>
    <cellStyle name="常规 2 4 16" xfId="2719"/>
    <cellStyle name="常规 27 4 4" xfId="2720"/>
    <cellStyle name="常规 2 4 5 7" xfId="2721"/>
    <cellStyle name="常规 2 4 4" xfId="2722"/>
    <cellStyle name="常规 2 4 17" xfId="2723"/>
    <cellStyle name="常规 27 4 5" xfId="2724"/>
    <cellStyle name="常规 2 4 2 2 2" xfId="2725"/>
    <cellStyle name="常规 2 4 2 6" xfId="2726"/>
    <cellStyle name="常规 2 4 2 7" xfId="2727"/>
    <cellStyle name="常规 2 4 2 8" xfId="2728"/>
    <cellStyle name="常规 2 4 2 9" xfId="2729"/>
    <cellStyle name="好_一般公共预算支出表 2 7" xfId="2730"/>
    <cellStyle name="常规 2 4 3 10" xfId="2731"/>
    <cellStyle name="常规 2 7 6 8" xfId="2732"/>
    <cellStyle name="常规 2 4 4 10" xfId="2733"/>
    <cellStyle name="常规 5 5 5" xfId="2734"/>
    <cellStyle name="常规 4 3 3 5" xfId="2735"/>
    <cellStyle name="常规 2 4 5 8" xfId="2736"/>
    <cellStyle name="常规 2 4 5" xfId="2737"/>
    <cellStyle name="常规 2 4 6" xfId="2738"/>
    <cellStyle name="常规 2 4 5 9" xfId="2739"/>
    <cellStyle name="常规 6 34" xfId="2740"/>
    <cellStyle name="常规 6 29" xfId="2741"/>
    <cellStyle name="常规 2 8 7" xfId="2742"/>
    <cellStyle name="常规 4 4 14" xfId="2743"/>
    <cellStyle name="常规 2 4 6 10" xfId="2744"/>
    <cellStyle name="常规 2 4 7" xfId="2745"/>
    <cellStyle name="常规 2 4 7 10" xfId="2746"/>
    <cellStyle name="常规 2 4 7 3" xfId="2747"/>
    <cellStyle name="常规 4 10 7" xfId="2748"/>
    <cellStyle name="常规 2 4 7 4" xfId="2749"/>
    <cellStyle name="常规 4 10 8" xfId="2750"/>
    <cellStyle name="常规 2 4 7 5" xfId="2751"/>
    <cellStyle name="常规 3 2 4 10" xfId="2752"/>
    <cellStyle name="常规 2 6 2" xfId="2753"/>
    <cellStyle name="常规 4 10 9" xfId="2754"/>
    <cellStyle name="常规 2 6 3" xfId="2755"/>
    <cellStyle name="常规 2 4 7 6" xfId="2756"/>
    <cellStyle name="常规 2 4 8" xfId="2757"/>
    <cellStyle name="常规 2 4 9" xfId="2758"/>
    <cellStyle name="常规 2 5" xfId="2759"/>
    <cellStyle name="常规 2 5 10" xfId="2760"/>
    <cellStyle name="常规 2 5 11" xfId="2761"/>
    <cellStyle name="常规 2 5 2 10" xfId="2762"/>
    <cellStyle name="常规 3 6 9" xfId="2763"/>
    <cellStyle name="常规 2 5 2 11" xfId="2764"/>
    <cellStyle name="常规 2 5 2 2 2" xfId="2765"/>
    <cellStyle name="常规 2 5 2 6" xfId="2766"/>
    <cellStyle name="常规 2 5 2 7" xfId="2767"/>
    <cellStyle name="常规 2 5 2 8" xfId="2768"/>
    <cellStyle name="常规 2 5 2 9" xfId="2769"/>
    <cellStyle name="常规 2 5 3 10" xfId="2770"/>
    <cellStyle name="常规 2 5 3 8" xfId="2771"/>
    <cellStyle name="常规 3 2 5" xfId="2772"/>
    <cellStyle name="常规 2 5 3 9" xfId="2773"/>
    <cellStyle name="常规 3 2 6" xfId="2774"/>
    <cellStyle name="常规 2 5 4 10" xfId="2775"/>
    <cellStyle name="常规 2 5 4 6" xfId="2776"/>
    <cellStyle name="常规 3 3 3" xfId="2777"/>
    <cellStyle name="常规 4 2 6 10" xfId="2778"/>
    <cellStyle name="常规 4 8 10" xfId="2779"/>
    <cellStyle name="常规 2 5 4 7" xfId="2780"/>
    <cellStyle name="常规 3 3 4" xfId="2781"/>
    <cellStyle name="常规 4 8 11" xfId="2782"/>
    <cellStyle name="常规 2 5 4 8" xfId="2783"/>
    <cellStyle name="常规 3 3 5" xfId="2784"/>
    <cellStyle name="常规 4 8 12" xfId="2785"/>
    <cellStyle name="常规 2 5 4 9" xfId="2786"/>
    <cellStyle name="常规 3 3 6" xfId="2787"/>
    <cellStyle name="常规 4 8 13" xfId="2788"/>
    <cellStyle name="常规 6 4 5 2" xfId="2789"/>
    <cellStyle name="常规 2 5 5 10" xfId="2790"/>
    <cellStyle name="常规 2 9 12" xfId="2791"/>
    <cellStyle name="常规 2 5 5 2" xfId="2792"/>
    <cellStyle name="常规 5 2 7 8" xfId="2793"/>
    <cellStyle name="常规 2 9 20" xfId="2794"/>
    <cellStyle name="常规 2 9 15" xfId="2795"/>
    <cellStyle name="常规 28 4 3" xfId="2796"/>
    <cellStyle name="常规 33 4 3" xfId="2797"/>
    <cellStyle name="常规 2 5 5 5" xfId="2798"/>
    <cellStyle name="常规 3 4 2" xfId="2799"/>
    <cellStyle name="常规 2 9 22" xfId="2800"/>
    <cellStyle name="常规 2 9 17" xfId="2801"/>
    <cellStyle name="常规 28 4 5" xfId="2802"/>
    <cellStyle name="常规 33 4 5" xfId="2803"/>
    <cellStyle name="常规 2 5 5 7" xfId="2804"/>
    <cellStyle name="常规 3 4 4" xfId="2805"/>
    <cellStyle name="常规 2 9 23" xfId="2806"/>
    <cellStyle name="常规 2 9 18" xfId="2807"/>
    <cellStyle name="常规 28 4 6" xfId="2808"/>
    <cellStyle name="常规 33 4 6" xfId="2809"/>
    <cellStyle name="常规 2 5 5 8" xfId="2810"/>
    <cellStyle name="常规 3 4 5" xfId="2811"/>
    <cellStyle name="常规 2 9 24" xfId="2812"/>
    <cellStyle name="常规 2 9 19" xfId="2813"/>
    <cellStyle name="常规 28 4 7" xfId="2814"/>
    <cellStyle name="常规 33 4 7" xfId="2815"/>
    <cellStyle name="常规 2 5 5 9" xfId="2816"/>
    <cellStyle name="常规 3 4 6" xfId="2817"/>
    <cellStyle name="常规 2 5 6 10" xfId="2818"/>
    <cellStyle name="常规 2 5 6 4" xfId="2819"/>
    <cellStyle name="常规 2 5 6 5" xfId="2820"/>
    <cellStyle name="常规 3 5 2" xfId="2821"/>
    <cellStyle name="常规 2 5 6 6" xfId="2822"/>
    <cellStyle name="常规 3 5 3" xfId="2823"/>
    <cellStyle name="常规 3 5 4" xfId="2824"/>
    <cellStyle name="常规 2 5 6 7" xfId="2825"/>
    <cellStyle name="常规 5 2 4 10" xfId="2826"/>
    <cellStyle name="常规 2 5 6 8" xfId="2827"/>
    <cellStyle name="常规 3 5 5" xfId="2828"/>
    <cellStyle name="常规 2 5 6 9" xfId="2829"/>
    <cellStyle name="常规 3 5 6" xfId="2830"/>
    <cellStyle name="常规 2 5 7 10" xfId="2831"/>
    <cellStyle name="常规 4 2 4 9" xfId="2832"/>
    <cellStyle name="常规 4 6 9" xfId="2833"/>
    <cellStyle name="常规 2 5 7 4" xfId="2834"/>
    <cellStyle name="常规 2 5 7 5" xfId="2835"/>
    <cellStyle name="常规 3 6 2" xfId="2836"/>
    <cellStyle name="常规 2 5 7 6" xfId="2837"/>
    <cellStyle name="常规 3 6 3" xfId="2838"/>
    <cellStyle name="常规 2 5 7 7" xfId="2839"/>
    <cellStyle name="常规 3 6 4" xfId="2840"/>
    <cellStyle name="常规 2 5 7 8" xfId="2841"/>
    <cellStyle name="常规 3 6 5" xfId="2842"/>
    <cellStyle name="常规 2 5 7 9" xfId="2843"/>
    <cellStyle name="常规 3 6 6" xfId="2844"/>
    <cellStyle name="常规 2 5 8" xfId="2845"/>
    <cellStyle name="常规 2 5 9" xfId="2846"/>
    <cellStyle name="常规 2 6 10" xfId="2847"/>
    <cellStyle name="常规 2 6 11" xfId="2848"/>
    <cellStyle name="常规 8 6 9" xfId="2849"/>
    <cellStyle name="常规 2 6 2 10" xfId="2850"/>
    <cellStyle name="常规 4 6 4 9" xfId="2851"/>
    <cellStyle name="常规 2 6 2 11" xfId="2852"/>
    <cellStyle name="常规 2 6 2 6" xfId="2853"/>
    <cellStyle name="常规 3 5" xfId="2854"/>
    <cellStyle name="常规 2 6 2 7" xfId="2855"/>
    <cellStyle name="常规 3 6" xfId="2856"/>
    <cellStyle name="常规 2 6 2 8" xfId="2857"/>
    <cellStyle name="常规 3 7" xfId="2858"/>
    <cellStyle name="常规 2 6 2 9" xfId="2859"/>
    <cellStyle name="常规 3 8" xfId="2860"/>
    <cellStyle name="常规 2 6 3 7" xfId="2861"/>
    <cellStyle name="常规 3 5 15" xfId="2862"/>
    <cellStyle name="常规 4 2 4" xfId="2863"/>
    <cellStyle name="常规 4 6" xfId="2864"/>
    <cellStyle name="常规 2 6 3 8" xfId="2865"/>
    <cellStyle name="常规 3 5 16" xfId="2866"/>
    <cellStyle name="常规 6 2 6 10" xfId="2867"/>
    <cellStyle name="常规 4 2 5" xfId="2868"/>
    <cellStyle name="常规 4 7" xfId="2869"/>
    <cellStyle name="常规 2 6 3 9" xfId="2870"/>
    <cellStyle name="常规 6 2 6 11" xfId="2871"/>
    <cellStyle name="常规 4 2 6" xfId="2872"/>
    <cellStyle name="常规 4 8" xfId="2873"/>
    <cellStyle name="常规 2 6 4 6" xfId="2874"/>
    <cellStyle name="常规 7 10 2" xfId="2875"/>
    <cellStyle name="常规 5 5" xfId="2876"/>
    <cellStyle name="常规 4 3 3" xfId="2877"/>
    <cellStyle name="常规 2 6 4 7" xfId="2878"/>
    <cellStyle name="常规 5 6" xfId="2879"/>
    <cellStyle name="常规 4 3 4" xfId="2880"/>
    <cellStyle name="常规 2 6 4 8" xfId="2881"/>
    <cellStyle name="常规 5 7" xfId="2882"/>
    <cellStyle name="常规 4 3 5" xfId="2883"/>
    <cellStyle name="常规 2 6 4 9" xfId="2884"/>
    <cellStyle name="常规 5 8" xfId="2885"/>
    <cellStyle name="常规 4 3 6" xfId="2886"/>
    <cellStyle name="常规 2 6 5 10" xfId="2887"/>
    <cellStyle name="常规 27 5" xfId="2888"/>
    <cellStyle name="常规 2 6 5 2" xfId="2889"/>
    <cellStyle name="常规 2 6 5 3" xfId="2890"/>
    <cellStyle name="常规 2 6 5 4" xfId="2891"/>
    <cellStyle name="常规 2 6 5 5" xfId="2892"/>
    <cellStyle name="常规 6 4" xfId="2893"/>
    <cellStyle name="常规 4 2 2 2" xfId="2894"/>
    <cellStyle name="常规 4 4 2" xfId="2895"/>
    <cellStyle name="常规 2 6 5 7" xfId="2896"/>
    <cellStyle name="常规 6 6" xfId="2897"/>
    <cellStyle name="常规 4 2 2 4" xfId="2898"/>
    <cellStyle name="常规 4 4 4" xfId="2899"/>
    <cellStyle name="常规 2 6 5 8" xfId="2900"/>
    <cellStyle name="常规 6 7" xfId="2901"/>
    <cellStyle name="常规 4 2 2 5" xfId="2902"/>
    <cellStyle name="常规 4 4 5" xfId="2903"/>
    <cellStyle name="常规 2 6 5 9" xfId="2904"/>
    <cellStyle name="常规 6 8" xfId="2905"/>
    <cellStyle name="常规 4 2 2 6" xfId="2906"/>
    <cellStyle name="常规 4 4 6" xfId="2907"/>
    <cellStyle name="常规 2 6 6 10" xfId="2908"/>
    <cellStyle name="常规 2 6 6 5" xfId="2909"/>
    <cellStyle name="常规 7 4" xfId="2910"/>
    <cellStyle name="常规 4 2 3 2" xfId="2911"/>
    <cellStyle name="常规 4 5 2" xfId="2912"/>
    <cellStyle name="常规 2 6 6 6" xfId="2913"/>
    <cellStyle name="常规 7 5" xfId="2914"/>
    <cellStyle name="常规 7 12 2" xfId="2915"/>
    <cellStyle name="常规 4 2 3 3" xfId="2916"/>
    <cellStyle name="常规 4 5 3" xfId="2917"/>
    <cellStyle name="常规 2 6 6 8" xfId="2918"/>
    <cellStyle name="常规 7 7" xfId="2919"/>
    <cellStyle name="常规 4 2 3 5" xfId="2920"/>
    <cellStyle name="常规 4 5 5" xfId="2921"/>
    <cellStyle name="常规 2 6 6 9" xfId="2922"/>
    <cellStyle name="常规 7 8" xfId="2923"/>
    <cellStyle name="常规 4 2 3 6" xfId="2924"/>
    <cellStyle name="常规 4 5 6" xfId="2925"/>
    <cellStyle name="常规 9 6 9" xfId="2926"/>
    <cellStyle name="常规 2 6 7 10" xfId="2927"/>
    <cellStyle name="常规 4 7 4 9" xfId="2928"/>
    <cellStyle name="常规 2 6 7 4" xfId="2929"/>
    <cellStyle name="常规 2 6 7 5" xfId="2930"/>
    <cellStyle name="常规 8 4" xfId="2931"/>
    <cellStyle name="常规 4 2 4 2" xfId="2932"/>
    <cellStyle name="常规 4 6 2" xfId="2933"/>
    <cellStyle name="常规 2 6 7 6" xfId="2934"/>
    <cellStyle name="常规 8 5" xfId="2935"/>
    <cellStyle name="常规 7 13 2" xfId="2936"/>
    <cellStyle name="常规 4 2 4 3" xfId="2937"/>
    <cellStyle name="常规 4 6 3" xfId="2938"/>
    <cellStyle name="常规 2 6 7 7" xfId="2939"/>
    <cellStyle name="常规 8 6" xfId="2940"/>
    <cellStyle name="常规 4 2 4 4" xfId="2941"/>
    <cellStyle name="常规 4 6 4" xfId="2942"/>
    <cellStyle name="常规 2 6 7 8" xfId="2943"/>
    <cellStyle name="常规 8 7" xfId="2944"/>
    <cellStyle name="常规 4 2 4 5" xfId="2945"/>
    <cellStyle name="常规 4 6 5" xfId="2946"/>
    <cellStyle name="常规 2 6 7 9" xfId="2947"/>
    <cellStyle name="常规 8 8" xfId="2948"/>
    <cellStyle name="常规 4 2 4 6" xfId="2949"/>
    <cellStyle name="常规 4 6 6" xfId="2950"/>
    <cellStyle name="常规 2 7 2" xfId="2951"/>
    <cellStyle name="常规 4 11 9" xfId="2952"/>
    <cellStyle name="常规 2 7 2 10" xfId="2953"/>
    <cellStyle name="常规 2 7 2 11" xfId="2954"/>
    <cellStyle name="常规 2 7 3" xfId="2955"/>
    <cellStyle name="常规 2 7 3 10" xfId="2956"/>
    <cellStyle name="常规 2 7 3 7" xfId="2957"/>
    <cellStyle name="常规 5 2 4" xfId="2958"/>
    <cellStyle name="常规 2 7 3 8" xfId="2959"/>
    <cellStyle name="常规 5 2 5" xfId="2960"/>
    <cellStyle name="常规 2 7 4 10" xfId="2961"/>
    <cellStyle name="常规 2 7 4 6" xfId="2962"/>
    <cellStyle name="常规 5 3 3" xfId="2963"/>
    <cellStyle name="常规 2 7 4 7" xfId="2964"/>
    <cellStyle name="常规 5 3 4" xfId="2965"/>
    <cellStyle name="常规 2 7 5" xfId="2966"/>
    <cellStyle name="常规 2 7 5 10" xfId="2967"/>
    <cellStyle name="常规 2 7 5 2" xfId="2968"/>
    <cellStyle name="好_一般公共预算支出表 6 2" xfId="2969"/>
    <cellStyle name="常规 2 7 5 3" xfId="2970"/>
    <cellStyle name="常规 2 7 5 4" xfId="2971"/>
    <cellStyle name="常规 5 13 10" xfId="2972"/>
    <cellStyle name="常规 2 7 5 5" xfId="2973"/>
    <cellStyle name="常规 5 4 2" xfId="2974"/>
    <cellStyle name="常规 4 3 2 2" xfId="2975"/>
    <cellStyle name="常规 5 13 11" xfId="2976"/>
    <cellStyle name="常规 2 7 5 6" xfId="2977"/>
    <cellStyle name="常规 5 4 3" xfId="2978"/>
    <cellStyle name="常规 4 3 2 3" xfId="2979"/>
    <cellStyle name="常规 5 13 12" xfId="2980"/>
    <cellStyle name="常规 2 7 5 7" xfId="2981"/>
    <cellStyle name="常规 5 4 4" xfId="2982"/>
    <cellStyle name="常规 4 3 2 4" xfId="2983"/>
    <cellStyle name="常规 5 13 13" xfId="2984"/>
    <cellStyle name="常规 2 7 5 8" xfId="2985"/>
    <cellStyle name="常规 5 4 5" xfId="2986"/>
    <cellStyle name="常规 4 3 2 5" xfId="2987"/>
    <cellStyle name="常规 5 13 14" xfId="2988"/>
    <cellStyle name="常规 2 7 5 9" xfId="2989"/>
    <cellStyle name="常规 5 4 6" xfId="2990"/>
    <cellStyle name="常规 4 3 2 6" xfId="2991"/>
    <cellStyle name="常规 5 13 15" xfId="2992"/>
    <cellStyle name="常规 5 13 20" xfId="2993"/>
    <cellStyle name="常规 2 7 6" xfId="2994"/>
    <cellStyle name="常规 2 7 6 4" xfId="2995"/>
    <cellStyle name="常规 2 7 6 5" xfId="2996"/>
    <cellStyle name="常规 5 5 2" xfId="2997"/>
    <cellStyle name="常规 4 3 3 2" xfId="2998"/>
    <cellStyle name="常规 2 7 6 6" xfId="2999"/>
    <cellStyle name="常规 5 5 3" xfId="3000"/>
    <cellStyle name="常规 4 3 3 3" xfId="3001"/>
    <cellStyle name="常规 2 7 6 7" xfId="3002"/>
    <cellStyle name="常规 5 5 4" xfId="3003"/>
    <cellStyle name="常规 4 3 3 4" xfId="3004"/>
    <cellStyle name="常规 2 7 6 9" xfId="3005"/>
    <cellStyle name="常规 5 5 6" xfId="3006"/>
    <cellStyle name="常规 4 3 3 6" xfId="3007"/>
    <cellStyle name="常规 2 7 7" xfId="3008"/>
    <cellStyle name="常规 2 7 7 10" xfId="3009"/>
    <cellStyle name="常规 2 7 7 6" xfId="3010"/>
    <cellStyle name="常规 5 6 3" xfId="3011"/>
    <cellStyle name="常规 4 3 4 3" xfId="3012"/>
    <cellStyle name="常规 2 7 7 7" xfId="3013"/>
    <cellStyle name="常规 5 6 4" xfId="3014"/>
    <cellStyle name="常规 4 3 4 4" xfId="3015"/>
    <cellStyle name="常规 2 7 7 8" xfId="3016"/>
    <cellStyle name="常规 5 6 5" xfId="3017"/>
    <cellStyle name="常规 4 3 4 5" xfId="3018"/>
    <cellStyle name="常规 2 7 8" xfId="3019"/>
    <cellStyle name="常规 2 7 9" xfId="3020"/>
    <cellStyle name="常规 2 8" xfId="3021"/>
    <cellStyle name="常规 2 8 21" xfId="3022"/>
    <cellStyle name="常规 2 8 16" xfId="3023"/>
    <cellStyle name="常规 6 6 2" xfId="3024"/>
    <cellStyle name="常规 2 8 22" xfId="3025"/>
    <cellStyle name="常规 2 8 17" xfId="3026"/>
    <cellStyle name="常规 4 4 4 2" xfId="3027"/>
    <cellStyle name="常规 6 6 3" xfId="3028"/>
    <cellStyle name="常规 2 8 23" xfId="3029"/>
    <cellStyle name="常规 2 8 18" xfId="3030"/>
    <cellStyle name="常规 4 4 4 3" xfId="3031"/>
    <cellStyle name="常规 6 6 4" xfId="3032"/>
    <cellStyle name="常规 2 8 24" xfId="3033"/>
    <cellStyle name="常规 2 8 19" xfId="3034"/>
    <cellStyle name="常规 4 4 4 4" xfId="3035"/>
    <cellStyle name="常规 6 24" xfId="3036"/>
    <cellStyle name="常规 6 19" xfId="3037"/>
    <cellStyle name="常规 2 8 2" xfId="3038"/>
    <cellStyle name="常规 4 12 9" xfId="3039"/>
    <cellStyle name="常规 6 6 5" xfId="3040"/>
    <cellStyle name="常规 2 8 25" xfId="3041"/>
    <cellStyle name="常规 4 4 4 5" xfId="3042"/>
    <cellStyle name="常规 6 30" xfId="3043"/>
    <cellStyle name="常规 6 25" xfId="3044"/>
    <cellStyle name="常规 2 8 3" xfId="3045"/>
    <cellStyle name="常规 4 2 2 10" xfId="3046"/>
    <cellStyle name="常规 4 4 10" xfId="3047"/>
    <cellStyle name="常规 6 32" xfId="3048"/>
    <cellStyle name="常规 6 27" xfId="3049"/>
    <cellStyle name="常规 2 8 5" xfId="3050"/>
    <cellStyle name="常规 4 4 12" xfId="3051"/>
    <cellStyle name="常规 6 33" xfId="3052"/>
    <cellStyle name="常规 6 28" xfId="3053"/>
    <cellStyle name="常规 2 8 6" xfId="3054"/>
    <cellStyle name="常规 4 4 13" xfId="3055"/>
    <cellStyle name="常规 6 40" xfId="3056"/>
    <cellStyle name="常规 6 35" xfId="3057"/>
    <cellStyle name="常规 2 8 8" xfId="3058"/>
    <cellStyle name="常规 4 4 15" xfId="3059"/>
    <cellStyle name="常规 6 41" xfId="3060"/>
    <cellStyle name="常规 6 36" xfId="3061"/>
    <cellStyle name="常规 2 8 9" xfId="3062"/>
    <cellStyle name="常规 4 4 16" xfId="3063"/>
    <cellStyle name="常规 2 9" xfId="3064"/>
    <cellStyle name="常规 2 9 10" xfId="3065"/>
    <cellStyle name="常规 2 9 11" xfId="3066"/>
    <cellStyle name="常规 2 9 25" xfId="3067"/>
    <cellStyle name="常规 28 4 8" xfId="3068"/>
    <cellStyle name="常规 33 4 8" xfId="3069"/>
    <cellStyle name="常规 2 9 7" xfId="3070"/>
    <cellStyle name="常规 2 9 8" xfId="3071"/>
    <cellStyle name="常规 2 9 9" xfId="3072"/>
    <cellStyle name="常规 26 6 9" xfId="3073"/>
    <cellStyle name="常规 25" xfId="3074"/>
    <cellStyle name="常规 30" xfId="3075"/>
    <cellStyle name="常规 25 10" xfId="3076"/>
    <cellStyle name="常规 30 10" xfId="3077"/>
    <cellStyle name="常规 25 11" xfId="3078"/>
    <cellStyle name="常规 30 11" xfId="3079"/>
    <cellStyle name="常规 25 12" xfId="3080"/>
    <cellStyle name="常规 30 12" xfId="3081"/>
    <cellStyle name="常规 25 13" xfId="3082"/>
    <cellStyle name="常规 30 13" xfId="3083"/>
    <cellStyle name="常规 25 14" xfId="3084"/>
    <cellStyle name="常规 30 14" xfId="3085"/>
    <cellStyle name="常规 25 2 2 2" xfId="3086"/>
    <cellStyle name="常规 25 15" xfId="3087"/>
    <cellStyle name="常规 30 15" xfId="3088"/>
    <cellStyle name="常规 30 20" xfId="3089"/>
    <cellStyle name="常规 25 16" xfId="3090"/>
    <cellStyle name="常规 30 16" xfId="3091"/>
    <cellStyle name="常规 30 21" xfId="3092"/>
    <cellStyle name="常规 25 2" xfId="3093"/>
    <cellStyle name="常规 30 2" xfId="3094"/>
    <cellStyle name="常规 6 5 5 2" xfId="3095"/>
    <cellStyle name="常规 25 2 10" xfId="3096"/>
    <cellStyle name="常规 30 2 10" xfId="3097"/>
    <cellStyle name="常规 3 9 5" xfId="3098"/>
    <cellStyle name="常规 25 2 8" xfId="3099"/>
    <cellStyle name="常规 30 2 8" xfId="3100"/>
    <cellStyle name="常规 3 9 6" xfId="3101"/>
    <cellStyle name="常规 25 2 9" xfId="3102"/>
    <cellStyle name="常规 30 2 9" xfId="3103"/>
    <cellStyle name="常规 25 3" xfId="3104"/>
    <cellStyle name="常规 30 3" xfId="3105"/>
    <cellStyle name="常规 25 3 8" xfId="3106"/>
    <cellStyle name="常规 30 3 8" xfId="3107"/>
    <cellStyle name="常规 25 4 8" xfId="3108"/>
    <cellStyle name="常规 30 4 8" xfId="3109"/>
    <cellStyle name="常规 25 4 9" xfId="3110"/>
    <cellStyle name="常规 30 4 9" xfId="3111"/>
    <cellStyle name="常规 25 5 8" xfId="3112"/>
    <cellStyle name="常规 3 2 16" xfId="3113"/>
    <cellStyle name="常规 3 2 21" xfId="3114"/>
    <cellStyle name="常规 30 5 8" xfId="3115"/>
    <cellStyle name="常规 25 5 9" xfId="3116"/>
    <cellStyle name="常规 3 2 17" xfId="3117"/>
    <cellStyle name="常规 3 2 22" xfId="3118"/>
    <cellStyle name="常规 30 5 9" xfId="3119"/>
    <cellStyle name="常规 25 6" xfId="3120"/>
    <cellStyle name="常规 30 6" xfId="3121"/>
    <cellStyle name="常规 25 6 10" xfId="3122"/>
    <cellStyle name="常规 25 6 2" xfId="3123"/>
    <cellStyle name="常规 30 6 2" xfId="3124"/>
    <cellStyle name="常规 25 6 3" xfId="3125"/>
    <cellStyle name="常规 30 6 3" xfId="3126"/>
    <cellStyle name="常规 25 6 4" xfId="3127"/>
    <cellStyle name="常规 30 6 4" xfId="3128"/>
    <cellStyle name="常规 25 6 5" xfId="3129"/>
    <cellStyle name="常规 30 6 5" xfId="3130"/>
    <cellStyle name="常规 25 6 6" xfId="3131"/>
    <cellStyle name="常规 30 6 6" xfId="3132"/>
    <cellStyle name="常规 25 6 8" xfId="3133"/>
    <cellStyle name="常规 30 6 8" xfId="3134"/>
    <cellStyle name="常规 25 6 9" xfId="3135"/>
    <cellStyle name="常规 30 6 9" xfId="3136"/>
    <cellStyle name="常规 25 7" xfId="3137"/>
    <cellStyle name="常规 30 7" xfId="3138"/>
    <cellStyle name="常规 6 6 5 2" xfId="3139"/>
    <cellStyle name="常规 25 7 10" xfId="3140"/>
    <cellStyle name="常规 25 7 2" xfId="3141"/>
    <cellStyle name="常规 25 7 3" xfId="3142"/>
    <cellStyle name="常规 25 7 5" xfId="3143"/>
    <cellStyle name="常规 25 7 6" xfId="3144"/>
    <cellStyle name="常规 25 7 7" xfId="3145"/>
    <cellStyle name="常规 25 7 8" xfId="3146"/>
    <cellStyle name="常规 25 7 9" xfId="3147"/>
    <cellStyle name="常规 25 8" xfId="3148"/>
    <cellStyle name="常规 30 8" xfId="3149"/>
    <cellStyle name="常规 25 9" xfId="3150"/>
    <cellStyle name="常规 30 9" xfId="3151"/>
    <cellStyle name="常规 26" xfId="3152"/>
    <cellStyle name="常规 31" xfId="3153"/>
    <cellStyle name="常规 26 10" xfId="3154"/>
    <cellStyle name="常规 26 11" xfId="3155"/>
    <cellStyle name="常规 26 12" xfId="3156"/>
    <cellStyle name="常规 26 2 2 2" xfId="3157"/>
    <cellStyle name="常规 26 5 9" xfId="3158"/>
    <cellStyle name="常规 26 2 3" xfId="3159"/>
    <cellStyle name="常规 26 2 4" xfId="3160"/>
    <cellStyle name="常规 26 2 5" xfId="3161"/>
    <cellStyle name="常规 4 2 7 2" xfId="3162"/>
    <cellStyle name="常规 4 9 2" xfId="3163"/>
    <cellStyle name="常规 26 2 6" xfId="3164"/>
    <cellStyle name="常规 4 2 7 3" xfId="3165"/>
    <cellStyle name="常规 4 9 3" xfId="3166"/>
    <cellStyle name="常规 26 2 7" xfId="3167"/>
    <cellStyle name="常规 4 2 7 4" xfId="3168"/>
    <cellStyle name="常规 4 9 4" xfId="3169"/>
    <cellStyle name="常规 26 2 8" xfId="3170"/>
    <cellStyle name="常规 4 2 7 5" xfId="3171"/>
    <cellStyle name="常规 4 9 5" xfId="3172"/>
    <cellStyle name="常规 26 2 9" xfId="3173"/>
    <cellStyle name="常规 4 2 7 6" xfId="3174"/>
    <cellStyle name="常规 4 9 6" xfId="3175"/>
    <cellStyle name="常规 26 3 10" xfId="3176"/>
    <cellStyle name="常规 3 2 29" xfId="3177"/>
    <cellStyle name="常规 26 3 3" xfId="3178"/>
    <cellStyle name="常规 26 3 4" xfId="3179"/>
    <cellStyle name="常规 26 3 5" xfId="3180"/>
    <cellStyle name="常规 26 3 6" xfId="3181"/>
    <cellStyle name="常规 26 3 7" xfId="3182"/>
    <cellStyle name="常规 26 3 8" xfId="3183"/>
    <cellStyle name="常规 26 3 9" xfId="3184"/>
    <cellStyle name="常规 26 4 3" xfId="3185"/>
    <cellStyle name="常规 26 4 4" xfId="3186"/>
    <cellStyle name="常规 26 4 5" xfId="3187"/>
    <cellStyle name="常规 26 4 6" xfId="3188"/>
    <cellStyle name="常规 26 4 7" xfId="3189"/>
    <cellStyle name="常规 26 4 8" xfId="3190"/>
    <cellStyle name="常规 26 4 9" xfId="3191"/>
    <cellStyle name="常规 26 5 3" xfId="3192"/>
    <cellStyle name="常规 3 7 11" xfId="3193"/>
    <cellStyle name="常规 26 5 4" xfId="3194"/>
    <cellStyle name="常规 3 7 12" xfId="3195"/>
    <cellStyle name="常规 26 5 5" xfId="3196"/>
    <cellStyle name="常规 3 7 13" xfId="3197"/>
    <cellStyle name="常规 26 5 6" xfId="3198"/>
    <cellStyle name="常规 3 7 14" xfId="3199"/>
    <cellStyle name="常规 26 5 7" xfId="3200"/>
    <cellStyle name="常规 3 7 15" xfId="3201"/>
    <cellStyle name="常规 26 5 8" xfId="3202"/>
    <cellStyle name="常规 3 7 16" xfId="3203"/>
    <cellStyle name="常规 26 7 4" xfId="3204"/>
    <cellStyle name="常规 65" xfId="3205"/>
    <cellStyle name="常规 5 10 10" xfId="3206"/>
    <cellStyle name="常规 26 7 5" xfId="3207"/>
    <cellStyle name="常规 5 10 11" xfId="3208"/>
    <cellStyle name="常规 26 7 6" xfId="3209"/>
    <cellStyle name="常规 5 10 12" xfId="3210"/>
    <cellStyle name="常规 26 7 7" xfId="3211"/>
    <cellStyle name="常规 5 10 13" xfId="3212"/>
    <cellStyle name="常规 26 7 8" xfId="3213"/>
    <cellStyle name="常规 69" xfId="3214"/>
    <cellStyle name="常规 5 10 14" xfId="3215"/>
    <cellStyle name="常规 26 7 9" xfId="3216"/>
    <cellStyle name="常规 5 10 15" xfId="3217"/>
    <cellStyle name="常规 5 10 20" xfId="3218"/>
    <cellStyle name="常规 27" xfId="3219"/>
    <cellStyle name="常规 32" xfId="3220"/>
    <cellStyle name="常规 27 10" xfId="3221"/>
    <cellStyle name="常规 27 12" xfId="3222"/>
    <cellStyle name="常规 27 13" xfId="3223"/>
    <cellStyle name="常规 27 14" xfId="3224"/>
    <cellStyle name="常规 27 15" xfId="3225"/>
    <cellStyle name="常规 27 20" xfId="3226"/>
    <cellStyle name="常规 27 16" xfId="3227"/>
    <cellStyle name="常规 27 21" xfId="3228"/>
    <cellStyle name="常规 27 17" xfId="3229"/>
    <cellStyle name="常规 27 22" xfId="3230"/>
    <cellStyle name="常规 5 5 6 2" xfId="3231"/>
    <cellStyle name="常规 27 18" xfId="3232"/>
    <cellStyle name="常规 27 23" xfId="3233"/>
    <cellStyle name="常规 5 5 6 3" xfId="3234"/>
    <cellStyle name="常规 27 19" xfId="3235"/>
    <cellStyle name="常规 27 24" xfId="3236"/>
    <cellStyle name="常规 27 2" xfId="3237"/>
    <cellStyle name="常规 32 2" xfId="3238"/>
    <cellStyle name="常规 27 2 10" xfId="3239"/>
    <cellStyle name="常规 27 2 2" xfId="3240"/>
    <cellStyle name="常规 27 2 3" xfId="3241"/>
    <cellStyle name="好_财政拨款的复制 10" xfId="3242"/>
    <cellStyle name="常规 27 2 4" xfId="3243"/>
    <cellStyle name="好_财政拨款的复制 11" xfId="3244"/>
    <cellStyle name="常规 27 2 5" xfId="3245"/>
    <cellStyle name="常规 5 9 2" xfId="3246"/>
    <cellStyle name="常规 4 3 7 2" xfId="3247"/>
    <cellStyle name="好_财政拨款的复制 12" xfId="3248"/>
    <cellStyle name="常规 27 2 6" xfId="3249"/>
    <cellStyle name="常规 5 9 3" xfId="3250"/>
    <cellStyle name="常规 4 3 7 3" xfId="3251"/>
    <cellStyle name="好_财政拨款的复制 13" xfId="3252"/>
    <cellStyle name="常规 27 2 7" xfId="3253"/>
    <cellStyle name="常规 5 9 4" xfId="3254"/>
    <cellStyle name="常规 4 3 7 4" xfId="3255"/>
    <cellStyle name="好_财政拨款的复制 14" xfId="3256"/>
    <cellStyle name="常规 27 2 8" xfId="3257"/>
    <cellStyle name="常规 5 9 5" xfId="3258"/>
    <cellStyle name="常规 4 3 7 5" xfId="3259"/>
    <cellStyle name="好_财政拨款的复制 20" xfId="3260"/>
    <cellStyle name="好_财政拨款的复制 15" xfId="3261"/>
    <cellStyle name="常规 27 2 9" xfId="3262"/>
    <cellStyle name="常规 5 9 6" xfId="3263"/>
    <cellStyle name="常规 4 3 7 6" xfId="3264"/>
    <cellStyle name="常规 27 3" xfId="3265"/>
    <cellStyle name="常规 27 3 11" xfId="3266"/>
    <cellStyle name="常规 3 5 5 5" xfId="3267"/>
    <cellStyle name="常规 27 3 12" xfId="3268"/>
    <cellStyle name="常规 3 5 5 6" xfId="3269"/>
    <cellStyle name="常规 6 2 37" xfId="3270"/>
    <cellStyle name="常规 27 3 2" xfId="3271"/>
    <cellStyle name="常规 6 2 38" xfId="3272"/>
    <cellStyle name="常规 27 3 3" xfId="3273"/>
    <cellStyle name="常规 27 3 4" xfId="3274"/>
    <cellStyle name="常规 27 3 5" xfId="3275"/>
    <cellStyle name="常规 27 3 6" xfId="3276"/>
    <cellStyle name="常规 27 3 7" xfId="3277"/>
    <cellStyle name="常规 27 3 9" xfId="3278"/>
    <cellStyle name="常规 27 4" xfId="3279"/>
    <cellStyle name="常规 27 4 11" xfId="3280"/>
    <cellStyle name="常规 27 4 12" xfId="3281"/>
    <cellStyle name="常规 27 4 13" xfId="3282"/>
    <cellStyle name="常规 27 4 14" xfId="3283"/>
    <cellStyle name="常规 27 4 15" xfId="3284"/>
    <cellStyle name="常规 27 4 20" xfId="3285"/>
    <cellStyle name="常规 27 4 16" xfId="3286"/>
    <cellStyle name="常规 27 4 21" xfId="3287"/>
    <cellStyle name="常规 27 4 6" xfId="3288"/>
    <cellStyle name="常规 27 4 7" xfId="3289"/>
    <cellStyle name="常规 27 4 8" xfId="3290"/>
    <cellStyle name="常规 27 4 9" xfId="3291"/>
    <cellStyle name="常规 27 5 9" xfId="3292"/>
    <cellStyle name="常规 3 4 3 10" xfId="3293"/>
    <cellStyle name="常规 27 6" xfId="3294"/>
    <cellStyle name="常规 27 6 2" xfId="3295"/>
    <cellStyle name="常规 27 6 3" xfId="3296"/>
    <cellStyle name="常规 27 6 4" xfId="3297"/>
    <cellStyle name="常规 27 6 5" xfId="3298"/>
    <cellStyle name="常规 27 6 6" xfId="3299"/>
    <cellStyle name="常规 27 6 7" xfId="3300"/>
    <cellStyle name="常规 27 6 8" xfId="3301"/>
    <cellStyle name="常规 27 6 9" xfId="3302"/>
    <cellStyle name="常规 27 7" xfId="3303"/>
    <cellStyle name="常规 27 7 2" xfId="3304"/>
    <cellStyle name="常规 27 7 3" xfId="3305"/>
    <cellStyle name="常规 27 7 4" xfId="3306"/>
    <cellStyle name="常规 6 6 2 2 10" xfId="3307"/>
    <cellStyle name="常规 27 7 5" xfId="3308"/>
    <cellStyle name="常规 27 7 6" xfId="3309"/>
    <cellStyle name="常规 27 7 7" xfId="3310"/>
    <cellStyle name="常规 27 7 8" xfId="3311"/>
    <cellStyle name="常规 27 7 9" xfId="3312"/>
    <cellStyle name="常规 27 8" xfId="3313"/>
    <cellStyle name="常规 27 9" xfId="3314"/>
    <cellStyle name="常规 28" xfId="3315"/>
    <cellStyle name="常规 33" xfId="3316"/>
    <cellStyle name="常规 28 10" xfId="3317"/>
    <cellStyle name="常规 33 10" xfId="3318"/>
    <cellStyle name="常规 28 12" xfId="3319"/>
    <cellStyle name="常规 33 12" xfId="3320"/>
    <cellStyle name="常规 28 13" xfId="3321"/>
    <cellStyle name="常规 33 13" xfId="3322"/>
    <cellStyle name="常规 28 14" xfId="3323"/>
    <cellStyle name="常规 33 14" xfId="3324"/>
    <cellStyle name="常规 28 15" xfId="3325"/>
    <cellStyle name="常规 33 15" xfId="3326"/>
    <cellStyle name="常规 6 42" xfId="3327"/>
    <cellStyle name="常规 6 37" xfId="3328"/>
    <cellStyle name="常规 28 2" xfId="3329"/>
    <cellStyle name="常规 33 2" xfId="3330"/>
    <cellStyle name="常规 28 2 10" xfId="3331"/>
    <cellStyle name="常规 33 2 10" xfId="3332"/>
    <cellStyle name="常规 28 2 2" xfId="3333"/>
    <cellStyle name="常规 33 2 2" xfId="3334"/>
    <cellStyle name="常规 28 2 3" xfId="3335"/>
    <cellStyle name="常规 33 2 3" xfId="3336"/>
    <cellStyle name="常规 28 2 6" xfId="3337"/>
    <cellStyle name="常规 33 2 6" xfId="3338"/>
    <cellStyle name="常规 6 9 3" xfId="3339"/>
    <cellStyle name="常规 4 4 7 3" xfId="3340"/>
    <cellStyle name="常规 28 2 7" xfId="3341"/>
    <cellStyle name="常规 33 2 7" xfId="3342"/>
    <cellStyle name="常规 6 9 4" xfId="3343"/>
    <cellStyle name="常规 4 4 7 4" xfId="3344"/>
    <cellStyle name="常规 28 2 8" xfId="3345"/>
    <cellStyle name="常规 33 2 8" xfId="3346"/>
    <cellStyle name="常规 6 9 5" xfId="3347"/>
    <cellStyle name="常规 4 4 7 5" xfId="3348"/>
    <cellStyle name="常规 28 2 9" xfId="3349"/>
    <cellStyle name="常规 33 2 9" xfId="3350"/>
    <cellStyle name="常规 6 9 6" xfId="3351"/>
    <cellStyle name="常规 4 4 7 6" xfId="3352"/>
    <cellStyle name="常规 6 43" xfId="3353"/>
    <cellStyle name="常规 6 38" xfId="3354"/>
    <cellStyle name="常规 28 3" xfId="3355"/>
    <cellStyle name="常规 33 3" xfId="3356"/>
    <cellStyle name="常规 28 3 2" xfId="3357"/>
    <cellStyle name="常规 33 3 2" xfId="3358"/>
    <cellStyle name="常规 28 3 3" xfId="3359"/>
    <cellStyle name="常规 33 3 3" xfId="3360"/>
    <cellStyle name="常规 28 3 4" xfId="3361"/>
    <cellStyle name="常规 33 3 4" xfId="3362"/>
    <cellStyle name="常规 28 3 5" xfId="3363"/>
    <cellStyle name="常规 33 3 5" xfId="3364"/>
    <cellStyle name="常规 28 3 6" xfId="3365"/>
    <cellStyle name="常规 33 3 6" xfId="3366"/>
    <cellStyle name="常规 28 3 7" xfId="3367"/>
    <cellStyle name="常规 33 3 7" xfId="3368"/>
    <cellStyle name="常规 6 44" xfId="3369"/>
    <cellStyle name="常规 6 39" xfId="3370"/>
    <cellStyle name="常规 28 4" xfId="3371"/>
    <cellStyle name="常规 33 4" xfId="3372"/>
    <cellStyle name="常规 28 4 9" xfId="3373"/>
    <cellStyle name="常规 33 4 9" xfId="3374"/>
    <cellStyle name="常规 6 50" xfId="3375"/>
    <cellStyle name="常规 6 45" xfId="3376"/>
    <cellStyle name="常规 28 5" xfId="3377"/>
    <cellStyle name="常规 33 5" xfId="3378"/>
    <cellStyle name="常规 28 5 2" xfId="3379"/>
    <cellStyle name="常规 33 5 2" xfId="3380"/>
    <cellStyle name="常规 28 5 3" xfId="3381"/>
    <cellStyle name="常规 33 5 3" xfId="3382"/>
    <cellStyle name="常规 28 5 4" xfId="3383"/>
    <cellStyle name="常规 33 5 4" xfId="3384"/>
    <cellStyle name="常规 28 5 5" xfId="3385"/>
    <cellStyle name="常规 33 5 5" xfId="3386"/>
    <cellStyle name="常规 28 5 6" xfId="3387"/>
    <cellStyle name="常规 33 5 6" xfId="3388"/>
    <cellStyle name="常规 28 5 7" xfId="3389"/>
    <cellStyle name="常规 33 5 7" xfId="3390"/>
    <cellStyle name="常规 28 5 8" xfId="3391"/>
    <cellStyle name="常规 33 5 8" xfId="3392"/>
    <cellStyle name="常规 28 5 9" xfId="3393"/>
    <cellStyle name="常规 33 5 9" xfId="3394"/>
    <cellStyle name="常规 6 46" xfId="3395"/>
    <cellStyle name="常规 28 6" xfId="3396"/>
    <cellStyle name="常规 33 6" xfId="3397"/>
    <cellStyle name="常规 28 6 2" xfId="3398"/>
    <cellStyle name="常规 33 6 2" xfId="3399"/>
    <cellStyle name="常规 28 6 3" xfId="3400"/>
    <cellStyle name="常规 33 6 3" xfId="3401"/>
    <cellStyle name="常规 28 6 4" xfId="3402"/>
    <cellStyle name="常规 33 6 4" xfId="3403"/>
    <cellStyle name="常规 28 6 5" xfId="3404"/>
    <cellStyle name="常规 33 6 5" xfId="3405"/>
    <cellStyle name="常规 28 6 6" xfId="3406"/>
    <cellStyle name="常规 33 6 6" xfId="3407"/>
    <cellStyle name="常规 6 8 2 2 10" xfId="3408"/>
    <cellStyle name="常规 28 6 7" xfId="3409"/>
    <cellStyle name="常规 33 6 7" xfId="3410"/>
    <cellStyle name="常规 28 6 8" xfId="3411"/>
    <cellStyle name="常规 33 6 8" xfId="3412"/>
    <cellStyle name="常规 6 47" xfId="3413"/>
    <cellStyle name="常规 28 7" xfId="3414"/>
    <cellStyle name="常规 33 7" xfId="3415"/>
    <cellStyle name="常规 28 7 2" xfId="3416"/>
    <cellStyle name="常规 33 7 2" xfId="3417"/>
    <cellStyle name="常规 28 7 3" xfId="3418"/>
    <cellStyle name="常规 33 7 3" xfId="3419"/>
    <cellStyle name="常规 28 7 5" xfId="3420"/>
    <cellStyle name="常规 33 7 5" xfId="3421"/>
    <cellStyle name="常规 28 7 6" xfId="3422"/>
    <cellStyle name="常规 33 7 6" xfId="3423"/>
    <cellStyle name="常规 28 7 7" xfId="3424"/>
    <cellStyle name="常规 33 7 7" xfId="3425"/>
    <cellStyle name="常规 28 7 8" xfId="3426"/>
    <cellStyle name="常规 33 7 8" xfId="3427"/>
    <cellStyle name="常规 28 7 9" xfId="3428"/>
    <cellStyle name="常规 33 7 9" xfId="3429"/>
    <cellStyle name="常规 6 48" xfId="3430"/>
    <cellStyle name="常规 28 8" xfId="3431"/>
    <cellStyle name="常规 33 8" xfId="3432"/>
    <cellStyle name="常规 6 49" xfId="3433"/>
    <cellStyle name="常规 28 9" xfId="3434"/>
    <cellStyle name="常规 33 9" xfId="3435"/>
    <cellStyle name="好_支出预算表 5 2" xfId="3436"/>
    <cellStyle name="常规 3 5 6 10" xfId="3437"/>
    <cellStyle name="常规 29" xfId="3438"/>
    <cellStyle name="常规 34" xfId="3439"/>
    <cellStyle name="常规 29 10" xfId="3440"/>
    <cellStyle name="常规 29 11" xfId="3441"/>
    <cellStyle name="常规 3 3 5 2" xfId="3442"/>
    <cellStyle name="常规 29 12" xfId="3443"/>
    <cellStyle name="常规 3 3 5 3" xfId="3444"/>
    <cellStyle name="常规 29 13" xfId="3445"/>
    <cellStyle name="常规 3 3 5 4" xfId="3446"/>
    <cellStyle name="常规 29 14" xfId="3447"/>
    <cellStyle name="常规 3 3 5 5" xfId="3448"/>
    <cellStyle name="常规 29 15" xfId="3449"/>
    <cellStyle name="常规 3 3 5 6" xfId="3450"/>
    <cellStyle name="常规 29 2" xfId="3451"/>
    <cellStyle name="常规 34 2" xfId="3452"/>
    <cellStyle name="常规 29 2 2" xfId="3453"/>
    <cellStyle name="常规 5 13 6" xfId="3454"/>
    <cellStyle name="好_三公经费 17" xfId="3455"/>
    <cellStyle name="好_财政拨款的复制 7" xfId="3456"/>
    <cellStyle name="常规 29 2 2 2" xfId="3457"/>
    <cellStyle name="常规 29 3 3" xfId="3458"/>
    <cellStyle name="常规 3 12 16" xfId="3459"/>
    <cellStyle name="常规 3 12 21" xfId="3460"/>
    <cellStyle name="常规 29 2 3" xfId="3461"/>
    <cellStyle name="常规 5 13 7" xfId="3462"/>
    <cellStyle name="常规 29 2 5" xfId="3463"/>
    <cellStyle name="常规 7 9 2" xfId="3464"/>
    <cellStyle name="常规 4 5 7 2" xfId="3465"/>
    <cellStyle name="常规 5 13 9" xfId="3466"/>
    <cellStyle name="常规 29 2 6" xfId="3467"/>
    <cellStyle name="常规 4 5 7 3" xfId="3468"/>
    <cellStyle name="常规 29 2 7" xfId="3469"/>
    <cellStyle name="常规 4 5 7 4" xfId="3470"/>
    <cellStyle name="常规 29 2 8" xfId="3471"/>
    <cellStyle name="常规 4 5 7 5" xfId="3472"/>
    <cellStyle name="常规 29 2 9" xfId="3473"/>
    <cellStyle name="常规 4 5 7 6" xfId="3474"/>
    <cellStyle name="常规 29 3" xfId="3475"/>
    <cellStyle name="常规 6 2 34" xfId="3476"/>
    <cellStyle name="常规 6 2 29" xfId="3477"/>
    <cellStyle name="常规 29 3 10" xfId="3478"/>
    <cellStyle name="好_三公经费 21" xfId="3479"/>
    <cellStyle name="好_三公经费 16" xfId="3480"/>
    <cellStyle name="好_财政拨款的复制 6" xfId="3481"/>
    <cellStyle name="常规 29 3 2" xfId="3482"/>
    <cellStyle name="常规 3 12 15" xfId="3483"/>
    <cellStyle name="常规 3 12 20" xfId="3484"/>
    <cellStyle name="好_三公经费 18" xfId="3485"/>
    <cellStyle name="好_财政拨款的复制 8" xfId="3486"/>
    <cellStyle name="常规 29 3 4" xfId="3487"/>
    <cellStyle name="常规 3 12 17" xfId="3488"/>
    <cellStyle name="常规 3 12 22" xfId="3489"/>
    <cellStyle name="好_三公经费 19" xfId="3490"/>
    <cellStyle name="好_财政拨款的复制 9" xfId="3491"/>
    <cellStyle name="常规 29 3 5" xfId="3492"/>
    <cellStyle name="常规 3 12 18" xfId="3493"/>
    <cellStyle name="常规 3 12 23" xfId="3494"/>
    <cellStyle name="常规 29 3 6" xfId="3495"/>
    <cellStyle name="常规 3 12 19" xfId="3496"/>
    <cellStyle name="常规 3 12 24" xfId="3497"/>
    <cellStyle name="常规 29 3 7" xfId="3498"/>
    <cellStyle name="常规 29 3 9" xfId="3499"/>
    <cellStyle name="常规 29 4" xfId="3500"/>
    <cellStyle name="常规 29 4 10" xfId="3501"/>
    <cellStyle name="常规 29 4 2" xfId="3502"/>
    <cellStyle name="常规 29 4 3" xfId="3503"/>
    <cellStyle name="常规 29 4 4" xfId="3504"/>
    <cellStyle name="常规 29 4 5" xfId="3505"/>
    <cellStyle name="常规 3 3 5 10" xfId="3506"/>
    <cellStyle name="常规 29 4 6" xfId="3507"/>
    <cellStyle name="常规 29 4 7" xfId="3508"/>
    <cellStyle name="常规 29 4 8" xfId="3509"/>
    <cellStyle name="常规 29 4 9" xfId="3510"/>
    <cellStyle name="常规 29 5" xfId="3511"/>
    <cellStyle name="常规 29 5 10" xfId="3512"/>
    <cellStyle name="常规 29 5 3" xfId="3513"/>
    <cellStyle name="常规 29 5 4" xfId="3514"/>
    <cellStyle name="常规 29 5 6" xfId="3515"/>
    <cellStyle name="常规 29 5 7" xfId="3516"/>
    <cellStyle name="常规 29 5 8" xfId="3517"/>
    <cellStyle name="常规 29 5 9" xfId="3518"/>
    <cellStyle name="常规 29 6" xfId="3519"/>
    <cellStyle name="常规 3 6 3 10" xfId="3520"/>
    <cellStyle name="常规 29 6 2" xfId="3521"/>
    <cellStyle name="常规 29 6 3" xfId="3522"/>
    <cellStyle name="常规 29 6 4" xfId="3523"/>
    <cellStyle name="常规 29 6 5" xfId="3524"/>
    <cellStyle name="常规 29 6 6" xfId="3525"/>
    <cellStyle name="常规 5 5 10" xfId="3526"/>
    <cellStyle name="常规 4 3 3 10" xfId="3527"/>
    <cellStyle name="常规 29 6 7" xfId="3528"/>
    <cellStyle name="常规 29 6 8" xfId="3529"/>
    <cellStyle name="常规 29 6 9" xfId="3530"/>
    <cellStyle name="常规 29 7" xfId="3531"/>
    <cellStyle name="常规 29 7 10" xfId="3532"/>
    <cellStyle name="常规 29 7 2" xfId="3533"/>
    <cellStyle name="常规 29 7 3" xfId="3534"/>
    <cellStyle name="常规 29 7 4" xfId="3535"/>
    <cellStyle name="常规 29 7 5" xfId="3536"/>
    <cellStyle name="常规 29 7 6" xfId="3537"/>
    <cellStyle name="常规 29 7 7" xfId="3538"/>
    <cellStyle name="常规 29 7 8" xfId="3539"/>
    <cellStyle name="常规 29 7 9" xfId="3540"/>
    <cellStyle name="常规 29 8" xfId="3541"/>
    <cellStyle name="常规 29 9" xfId="3542"/>
    <cellStyle name="常规 3" xfId="3543"/>
    <cellStyle name="常规 3 10" xfId="3544"/>
    <cellStyle name="常规 5 6 3 3" xfId="3545"/>
    <cellStyle name="常规 3 10 10" xfId="3546"/>
    <cellStyle name="常规 3 10 19" xfId="3547"/>
    <cellStyle name="常规 3 10 24" xfId="3548"/>
    <cellStyle name="常规 3 10 2" xfId="3549"/>
    <cellStyle name="常规 3 10 3" xfId="3550"/>
    <cellStyle name="常规 3 10 4" xfId="3551"/>
    <cellStyle name="常规 3 10 5" xfId="3552"/>
    <cellStyle name="常规 3 10 7" xfId="3553"/>
    <cellStyle name="常规 3 10 8" xfId="3554"/>
    <cellStyle name="常规 3 10 9" xfId="3555"/>
    <cellStyle name="常规 9 7 10" xfId="3556"/>
    <cellStyle name="常规 3 11" xfId="3557"/>
    <cellStyle name="常规 4 7 5 10" xfId="3558"/>
    <cellStyle name="常规 3 11 10" xfId="3559"/>
    <cellStyle name="常规 3 11 11" xfId="3560"/>
    <cellStyle name="常规 3 11 12" xfId="3561"/>
    <cellStyle name="常规 3 11 13" xfId="3562"/>
    <cellStyle name="常规 3 11 14" xfId="3563"/>
    <cellStyle name="常规 3 11 15" xfId="3564"/>
    <cellStyle name="常规 3 11 20" xfId="3565"/>
    <cellStyle name="常规 3 11 16" xfId="3566"/>
    <cellStyle name="常规 3 11 21" xfId="3567"/>
    <cellStyle name="常规 3 11 17" xfId="3568"/>
    <cellStyle name="常规 3 11 22" xfId="3569"/>
    <cellStyle name="常规 7 5 2" xfId="3570"/>
    <cellStyle name="常规 3 11 18" xfId="3571"/>
    <cellStyle name="常规 3 11 23" xfId="3572"/>
    <cellStyle name="常规 4 5 3 2" xfId="3573"/>
    <cellStyle name="常规 3 11 19" xfId="3574"/>
    <cellStyle name="常规 3 11 24" xfId="3575"/>
    <cellStyle name="常规 4 5 3 3" xfId="3576"/>
    <cellStyle name="常规 3 11 2" xfId="3577"/>
    <cellStyle name="常规 3 7 2 3" xfId="3578"/>
    <cellStyle name="常规 6 6 3 10" xfId="3579"/>
    <cellStyle name="常规 3 11 3" xfId="3580"/>
    <cellStyle name="常规 3 7 2 4" xfId="3581"/>
    <cellStyle name="常规 3 11 4" xfId="3582"/>
    <cellStyle name="常规 3 7 2 5" xfId="3583"/>
    <cellStyle name="常规 3 11 5" xfId="3584"/>
    <cellStyle name="常规 3 7 2 6" xfId="3585"/>
    <cellStyle name="常规 3 11 6" xfId="3586"/>
    <cellStyle name="常规 3 7 2 7" xfId="3587"/>
    <cellStyle name="常规 3 11 7" xfId="3588"/>
    <cellStyle name="常规 3 7 2 8" xfId="3589"/>
    <cellStyle name="常规 3 11 8" xfId="3590"/>
    <cellStyle name="常规 3 7 2 9" xfId="3591"/>
    <cellStyle name="常规 3 11 9" xfId="3592"/>
    <cellStyle name="常规 3 12" xfId="3593"/>
    <cellStyle name="常规 3 12 10" xfId="3594"/>
    <cellStyle name="常规 3 12 11" xfId="3595"/>
    <cellStyle name="常规 5 14 2" xfId="3596"/>
    <cellStyle name="常规 3 12 12" xfId="3597"/>
    <cellStyle name="常规 3 12 13" xfId="3598"/>
    <cellStyle name="常规 3 12 14" xfId="3599"/>
    <cellStyle name="常规 3 12 2" xfId="3600"/>
    <cellStyle name="常规 3 7 3 3" xfId="3601"/>
    <cellStyle name="常规 3 12 3" xfId="3602"/>
    <cellStyle name="常规 3 7 3 4" xfId="3603"/>
    <cellStyle name="常规 3 12 4" xfId="3604"/>
    <cellStyle name="常规 3 7 3 5" xfId="3605"/>
    <cellStyle name="常规 3 12 5" xfId="3606"/>
    <cellStyle name="常规 3 7 3 6" xfId="3607"/>
    <cellStyle name="常规 3 12 6" xfId="3608"/>
    <cellStyle name="常规 3 7 3 7" xfId="3609"/>
    <cellStyle name="常规 3 12 7" xfId="3610"/>
    <cellStyle name="常规 3 7 3 8" xfId="3611"/>
    <cellStyle name="常规 3 12 8" xfId="3612"/>
    <cellStyle name="常规 3 7 3 9" xfId="3613"/>
    <cellStyle name="常规 3 12 9" xfId="3614"/>
    <cellStyle name="常规 3 13" xfId="3615"/>
    <cellStyle name="常规 3 13 19" xfId="3616"/>
    <cellStyle name="常规 3 13 24" xfId="3617"/>
    <cellStyle name="常规 3 13 3" xfId="3618"/>
    <cellStyle name="常规 3 7 4 4" xfId="3619"/>
    <cellStyle name="常规 3 13 5" xfId="3620"/>
    <cellStyle name="常规 3 7 4 6" xfId="3621"/>
    <cellStyle name="常规 3 14" xfId="3622"/>
    <cellStyle name="常规 3 14 10" xfId="3623"/>
    <cellStyle name="常规 3 14 19" xfId="3624"/>
    <cellStyle name="常规 3 14 24" xfId="3625"/>
    <cellStyle name="常规 3 14 2" xfId="3626"/>
    <cellStyle name="常规 3 7 5 3" xfId="3627"/>
    <cellStyle name="常规 3 14 3" xfId="3628"/>
    <cellStyle name="常规 3 7 5 4" xfId="3629"/>
    <cellStyle name="常规 3 14 4" xfId="3630"/>
    <cellStyle name="常规 3 7 5 5" xfId="3631"/>
    <cellStyle name="常规 5 3 2 2" xfId="3632"/>
    <cellStyle name="常规 3 14 5" xfId="3633"/>
    <cellStyle name="常规 3 7 5 6" xfId="3634"/>
    <cellStyle name="常规 5 3 2 3" xfId="3635"/>
    <cellStyle name="常规 3 15" xfId="3636"/>
    <cellStyle name="常规 3 20" xfId="3637"/>
    <cellStyle name="常规 3 15 2" xfId="3638"/>
    <cellStyle name="常规 3 7 6 3" xfId="3639"/>
    <cellStyle name="常规 3 16" xfId="3640"/>
    <cellStyle name="常规 3 21" xfId="3641"/>
    <cellStyle name="常规 3 16 2" xfId="3642"/>
    <cellStyle name="常规 3 7 7 3" xfId="3643"/>
    <cellStyle name="常规 3 17" xfId="3644"/>
    <cellStyle name="常规 3 22" xfId="3645"/>
    <cellStyle name="常规 3 17 2" xfId="3646"/>
    <cellStyle name="常规 3 18" xfId="3647"/>
    <cellStyle name="常规 3 23" xfId="3648"/>
    <cellStyle name="常规 3 19" xfId="3649"/>
    <cellStyle name="常规 3 24" xfId="3650"/>
    <cellStyle name="常规 3 2 18" xfId="3651"/>
    <cellStyle name="常规 3 2 23" xfId="3652"/>
    <cellStyle name="常规 3 2 19" xfId="3653"/>
    <cellStyle name="常规 3 2 24" xfId="3654"/>
    <cellStyle name="常规 3 2 2 10" xfId="3655"/>
    <cellStyle name="常规 3 2 2 11" xfId="3656"/>
    <cellStyle name="常规 3 2 2 2" xfId="3657"/>
    <cellStyle name="常规 3 2 2 2 2" xfId="3658"/>
    <cellStyle name="常规 3 2 25" xfId="3659"/>
    <cellStyle name="常规 3 2 30" xfId="3660"/>
    <cellStyle name="常规 3 2 26" xfId="3661"/>
    <cellStyle name="常规 3 2 31" xfId="3662"/>
    <cellStyle name="常规 3 2 27" xfId="3663"/>
    <cellStyle name="常规 3 2 32" xfId="3664"/>
    <cellStyle name="常规 3 2 3 2" xfId="3665"/>
    <cellStyle name="常规 3 2 4 2" xfId="3666"/>
    <cellStyle name="常规 3 2 5 8" xfId="3667"/>
    <cellStyle name="常规 3 2 5 9" xfId="3668"/>
    <cellStyle name="常规 3 2 6 10" xfId="3669"/>
    <cellStyle name="常规 3 2 6 2" xfId="3670"/>
    <cellStyle name="常规 3 2 6 4" xfId="3671"/>
    <cellStyle name="常规 3 2 6 5" xfId="3672"/>
    <cellStyle name="常规 3 2 6 6" xfId="3673"/>
    <cellStyle name="常规 3 2 6 7" xfId="3674"/>
    <cellStyle name="常规 3 2 6 8" xfId="3675"/>
    <cellStyle name="常规 3 2 6 9" xfId="3676"/>
    <cellStyle name="常规 3 2 7" xfId="3677"/>
    <cellStyle name="常规 3 2 7 10" xfId="3678"/>
    <cellStyle name="常规 3 2 7 2" xfId="3679"/>
    <cellStyle name="常规 3 2 7 4" xfId="3680"/>
    <cellStyle name="常规 3 2 7 5" xfId="3681"/>
    <cellStyle name="常规 3 2 7 6" xfId="3682"/>
    <cellStyle name="常规 3 2 7 7" xfId="3683"/>
    <cellStyle name="常规 3 2 7 8" xfId="3684"/>
    <cellStyle name="常规 3 2 7 9" xfId="3685"/>
    <cellStyle name="常规 3 2 8" xfId="3686"/>
    <cellStyle name="常规 3 2 9" xfId="3687"/>
    <cellStyle name="常规 3 25" xfId="3688"/>
    <cellStyle name="常规 3 30" xfId="3689"/>
    <cellStyle name="好_财政拨款的复制 3 2" xfId="3690"/>
    <cellStyle name="常规 3 26" xfId="3691"/>
    <cellStyle name="常规 3 31" xfId="3692"/>
    <cellStyle name="常规 3 27" xfId="3693"/>
    <cellStyle name="常规 3 32" xfId="3694"/>
    <cellStyle name="常规 3 29" xfId="3695"/>
    <cellStyle name="常规 3 34" xfId="3696"/>
    <cellStyle name="常规 8 7 3" xfId="3697"/>
    <cellStyle name="常规 4 6 5 3" xfId="3698"/>
    <cellStyle name="常规 3 3 10" xfId="3699"/>
    <cellStyle name="常规 3 3 11" xfId="3700"/>
    <cellStyle name="常规 3 3 12" xfId="3701"/>
    <cellStyle name="常规 3 3 13" xfId="3702"/>
    <cellStyle name="常规 3 3 14" xfId="3703"/>
    <cellStyle name="常规 3 3 15" xfId="3704"/>
    <cellStyle name="常规 3 3 16" xfId="3705"/>
    <cellStyle name="常规 3 3 2 10" xfId="3706"/>
    <cellStyle name="常规 3 3 2 11" xfId="3707"/>
    <cellStyle name="常规 3 3 2 2" xfId="3708"/>
    <cellStyle name="常规 4 13 11" xfId="3709"/>
    <cellStyle name="常规 9 2 9" xfId="3710"/>
    <cellStyle name="常规 3 3 2 2 2" xfId="3711"/>
    <cellStyle name="常规 3 3 2 3" xfId="3712"/>
    <cellStyle name="常规 4 13 12" xfId="3713"/>
    <cellStyle name="常规 3 3 2 4" xfId="3714"/>
    <cellStyle name="常规 4 13 13" xfId="3715"/>
    <cellStyle name="常规 3 3 2 5" xfId="3716"/>
    <cellStyle name="常规 4 13 14" xfId="3717"/>
    <cellStyle name="常规 3 3 2 6" xfId="3718"/>
    <cellStyle name="常规 4 13 15" xfId="3719"/>
    <cellStyle name="常规 4 13 20" xfId="3720"/>
    <cellStyle name="常规 3 3 2 7" xfId="3721"/>
    <cellStyle name="常规 4 13 16" xfId="3722"/>
    <cellStyle name="常规 4 13 21" xfId="3723"/>
    <cellStyle name="常规 3 3 2 8" xfId="3724"/>
    <cellStyle name="常规 4 13 17" xfId="3725"/>
    <cellStyle name="常规 4 13 22" xfId="3726"/>
    <cellStyle name="常规 3 3 2 9" xfId="3727"/>
    <cellStyle name="常规 4 13 18" xfId="3728"/>
    <cellStyle name="常规 4 13 23" xfId="3729"/>
    <cellStyle name="常规 3 3 3 2" xfId="3730"/>
    <cellStyle name="常规 3 3 3 3" xfId="3731"/>
    <cellStyle name="常规 3 3 3 4" xfId="3732"/>
    <cellStyle name="常规 3 3 3 5" xfId="3733"/>
    <cellStyle name="常规 3 3 3 6" xfId="3734"/>
    <cellStyle name="常规 3 3 3 7" xfId="3735"/>
    <cellStyle name="常规 3 3 3 8" xfId="3736"/>
    <cellStyle name="常规 3 3 3 9" xfId="3737"/>
    <cellStyle name="常规 3 8 6 10" xfId="3738"/>
    <cellStyle name="常规 3 3 4 10" xfId="3739"/>
    <cellStyle name="常规 7 6 2" xfId="3740"/>
    <cellStyle name="常规 4 5 4 2" xfId="3741"/>
    <cellStyle name="常规 5 10 9" xfId="3742"/>
    <cellStyle name="常规 3 3 4 2" xfId="3743"/>
    <cellStyle name="常规 3 3 4 3" xfId="3744"/>
    <cellStyle name="常规 3 3 4 4" xfId="3745"/>
    <cellStyle name="常规 3 3 4 5" xfId="3746"/>
    <cellStyle name="常规 3 3 4 6" xfId="3747"/>
    <cellStyle name="常规 3 3 6 2" xfId="3748"/>
    <cellStyle name="常规 3 3 6 3" xfId="3749"/>
    <cellStyle name="常规 3 3 6 4" xfId="3750"/>
    <cellStyle name="常规 3 3 6 5" xfId="3751"/>
    <cellStyle name="常规 3 3 6 6" xfId="3752"/>
    <cellStyle name="常规 3 3 7" xfId="3753"/>
    <cellStyle name="常规 4 8 14" xfId="3754"/>
    <cellStyle name="常规 3 3 7 10" xfId="3755"/>
    <cellStyle name="常规 3 3 7 2" xfId="3756"/>
    <cellStyle name="常规 3 3 7 3" xfId="3757"/>
    <cellStyle name="常规 3 3 7 4" xfId="3758"/>
    <cellStyle name="常规 3 3 7 5" xfId="3759"/>
    <cellStyle name="常规 3 3 7 6" xfId="3760"/>
    <cellStyle name="常规 3 3 8" xfId="3761"/>
    <cellStyle name="常规 4 8 15" xfId="3762"/>
    <cellStyle name="常规 4 8 20" xfId="3763"/>
    <cellStyle name="常规 3 3 9" xfId="3764"/>
    <cellStyle name="常规 4 8 16" xfId="3765"/>
    <cellStyle name="常规 4 8 21" xfId="3766"/>
    <cellStyle name="常规 3 35" xfId="3767"/>
    <cellStyle name="常规 8 7 4" xfId="3768"/>
    <cellStyle name="常规 4 6 5 4" xfId="3769"/>
    <cellStyle name="常规 3 4 10" xfId="3770"/>
    <cellStyle name="常规 3 4 11" xfId="3771"/>
    <cellStyle name="常规 3 4 12" xfId="3772"/>
    <cellStyle name="常规 3 4 13" xfId="3773"/>
    <cellStyle name="常规 3 4 14" xfId="3774"/>
    <cellStyle name="常规 3 4 15" xfId="3775"/>
    <cellStyle name="常规 3 4 16" xfId="3776"/>
    <cellStyle name="常规 5 7 6" xfId="3777"/>
    <cellStyle name="常规 3 4 2 10" xfId="3778"/>
    <cellStyle name="常规 4 3 5 6" xfId="3779"/>
    <cellStyle name="常规 5 7 7" xfId="3780"/>
    <cellStyle name="常规 3 4 2 11" xfId="3781"/>
    <cellStyle name="常规 4 3 5 7" xfId="3782"/>
    <cellStyle name="常规 3 4 2 2" xfId="3783"/>
    <cellStyle name="常规 3 4 2 2 2" xfId="3784"/>
    <cellStyle name="常规 3 4 2 2 3" xfId="3785"/>
    <cellStyle name="常规 3 4 2 2 5" xfId="3786"/>
    <cellStyle name="常规 3 4 2 2 6" xfId="3787"/>
    <cellStyle name="常规 3 4 2 2 7" xfId="3788"/>
    <cellStyle name="常规 3 4 2 2 8" xfId="3789"/>
    <cellStyle name="常规 3 4 2 2 9" xfId="3790"/>
    <cellStyle name="常规 3 4 2 3" xfId="3791"/>
    <cellStyle name="常规 3 4 2 4" xfId="3792"/>
    <cellStyle name="常规 3 4 2 5" xfId="3793"/>
    <cellStyle name="常规 3 7 3 10" xfId="3794"/>
    <cellStyle name="常规 3 4 2 6" xfId="3795"/>
    <cellStyle name="常规 3 4 2 7" xfId="3796"/>
    <cellStyle name="常规 3 4 2 8" xfId="3797"/>
    <cellStyle name="常规 3 4 2 9" xfId="3798"/>
    <cellStyle name="好_一般公共预算基本支出表 12" xfId="3799"/>
    <cellStyle name="常规 3 4 3 8" xfId="3800"/>
    <cellStyle name="好_一般公共预算基本支出表 13" xfId="3801"/>
    <cellStyle name="常规 3 4 3 9" xfId="3802"/>
    <cellStyle name="常规 3 4 4 2" xfId="3803"/>
    <cellStyle name="常规 3 4 5 2" xfId="3804"/>
    <cellStyle name="常规 3 4 6 2" xfId="3805"/>
    <cellStyle name="常规 3 4 7" xfId="3806"/>
    <cellStyle name="常规 3 4 7 2" xfId="3807"/>
    <cellStyle name="常规 3 4 8" xfId="3808"/>
    <cellStyle name="常规 3 4 9" xfId="3809"/>
    <cellStyle name="常规 3 5 2 10" xfId="3810"/>
    <cellStyle name="常规 3 5 2 11" xfId="3811"/>
    <cellStyle name="常规 3 5 2 6" xfId="3812"/>
    <cellStyle name="常规 3 5 2 7" xfId="3813"/>
    <cellStyle name="常规 3 5 2 8" xfId="3814"/>
    <cellStyle name="常规 3 5 2 9" xfId="3815"/>
    <cellStyle name="常规 3 5 3 10" xfId="3816"/>
    <cellStyle name="常规 3 5 3 6" xfId="3817"/>
    <cellStyle name="常规 3 5 3 7" xfId="3818"/>
    <cellStyle name="常规 3 5 3 8" xfId="3819"/>
    <cellStyle name="常规 3 5 3 9" xfId="3820"/>
    <cellStyle name="常规 3 5 4 10" xfId="3821"/>
    <cellStyle name="常规 3 5 4 5" xfId="3822"/>
    <cellStyle name="常规 4 10" xfId="3823"/>
    <cellStyle name="常规 3 5 4 6" xfId="3824"/>
    <cellStyle name="常规 4 11" xfId="3825"/>
    <cellStyle name="常规 4 7 6 10" xfId="3826"/>
    <cellStyle name="常规 3 5 5 10" xfId="3827"/>
    <cellStyle name="常规 3 5 6 6" xfId="3828"/>
    <cellStyle name="常规 3 5 7" xfId="3829"/>
    <cellStyle name="常规 3 5 7 10" xfId="3830"/>
    <cellStyle name="常规 3 5 7 5" xfId="3831"/>
    <cellStyle name="常规 3 5 7 6" xfId="3832"/>
    <cellStyle name="常规 3 5 8" xfId="3833"/>
    <cellStyle name="常规 3 5 9" xfId="3834"/>
    <cellStyle name="好_一般公共预算基本支出表 2 6" xfId="3835"/>
    <cellStyle name="常规 3 6 2 2 2" xfId="3836"/>
    <cellStyle name="常规 3 6 2 3" xfId="3837"/>
    <cellStyle name="常规 3 6 2 4" xfId="3838"/>
    <cellStyle name="常规 3 6 2 5" xfId="3839"/>
    <cellStyle name="常规 3 6 2 6" xfId="3840"/>
    <cellStyle name="常规 3 6 2 7" xfId="3841"/>
    <cellStyle name="常规 3 6 2 8" xfId="3842"/>
    <cellStyle name="常规 3 6 2 9" xfId="3843"/>
    <cellStyle name="常规 8 5 10" xfId="3844"/>
    <cellStyle name="常规 3 6 3 2" xfId="3845"/>
    <cellStyle name="常规 4 6 3 10" xfId="3846"/>
    <cellStyle name="常规 3 6 3 3" xfId="3847"/>
    <cellStyle name="常规 3 6 3 4" xfId="3848"/>
    <cellStyle name="常规 3 6 3 5" xfId="3849"/>
    <cellStyle name="常规 3 6 3 6" xfId="3850"/>
    <cellStyle name="常规 3 6 3 7" xfId="3851"/>
    <cellStyle name="常规 3 6 3 8" xfId="3852"/>
    <cellStyle name="常规 3 6 3 9" xfId="3853"/>
    <cellStyle name="常规 3 6 4 10" xfId="3854"/>
    <cellStyle name="常规 3 6 4 2" xfId="3855"/>
    <cellStyle name="常规 3 6 4 3" xfId="3856"/>
    <cellStyle name="常规 3 6 4 4" xfId="3857"/>
    <cellStyle name="常规 3 6 4 5" xfId="3858"/>
    <cellStyle name="常规 3 6 4 6" xfId="3859"/>
    <cellStyle name="常规 6 3 3 7" xfId="3860"/>
    <cellStyle name="常规 3 6 5 10" xfId="3861"/>
    <cellStyle name="常规 3 6 5 2" xfId="3862"/>
    <cellStyle name="常规 3 6 5 3" xfId="3863"/>
    <cellStyle name="常规 3 6 5 4" xfId="3864"/>
    <cellStyle name="常规 3 6 5 5" xfId="3865"/>
    <cellStyle name="常规 5 2 2 2" xfId="3866"/>
    <cellStyle name="常规 3 6 5 6" xfId="3867"/>
    <cellStyle name="常规 5 2 2 3" xfId="3868"/>
    <cellStyle name="常规 3 6 6 10" xfId="3869"/>
    <cellStyle name="常规 3 6 6 2" xfId="3870"/>
    <cellStyle name="常规 3 6 6 3" xfId="3871"/>
    <cellStyle name="常规 3 6 6 4" xfId="3872"/>
    <cellStyle name="常规 3 6 6 5" xfId="3873"/>
    <cellStyle name="常规 5 2 3 2" xfId="3874"/>
    <cellStyle name="常规 3 6 6 6" xfId="3875"/>
    <cellStyle name="常规 5 2 3 3" xfId="3876"/>
    <cellStyle name="常规 3 6 7" xfId="3877"/>
    <cellStyle name="常规 3 6 7 10" xfId="3878"/>
    <cellStyle name="常规 3 6 7 2" xfId="3879"/>
    <cellStyle name="常规 3 6 7 3" xfId="3880"/>
    <cellStyle name="常规 3 6 7 4" xfId="3881"/>
    <cellStyle name="常规 3 6 7 5" xfId="3882"/>
    <cellStyle name="常规 5 2 4 2" xfId="3883"/>
    <cellStyle name="常规 3 6 7 6" xfId="3884"/>
    <cellStyle name="常规 5 2 4 3" xfId="3885"/>
    <cellStyle name="常规 3 6 8" xfId="3886"/>
    <cellStyle name="常规 3 7 2" xfId="3887"/>
    <cellStyle name="常规 3 7 2 10" xfId="3888"/>
    <cellStyle name="常规 3 7 2 11" xfId="3889"/>
    <cellStyle name="常规 3 7 2 2" xfId="3890"/>
    <cellStyle name="常规 3 7 2 2 2" xfId="3891"/>
    <cellStyle name="常规 3 7 3" xfId="3892"/>
    <cellStyle name="常规 3 7 3 2" xfId="3893"/>
    <cellStyle name="常规 3 7 4" xfId="3894"/>
    <cellStyle name="常规 3 7 4 10" xfId="3895"/>
    <cellStyle name="常规 6 2 2 10" xfId="3896"/>
    <cellStyle name="常规 3 7 5" xfId="3897"/>
    <cellStyle name="常规 6 8 3 7" xfId="3898"/>
    <cellStyle name="常规 3 7 5 10" xfId="3899"/>
    <cellStyle name="常规 3 7 5 2" xfId="3900"/>
    <cellStyle name="常规 6 2 2 11" xfId="3901"/>
    <cellStyle name="常规 3 7 6" xfId="3902"/>
    <cellStyle name="常规 3 7 6 2" xfId="3903"/>
    <cellStyle name="常规 3 7 6 4" xfId="3904"/>
    <cellStyle name="常规 3 7 6 5" xfId="3905"/>
    <cellStyle name="常规 5 3 3 2" xfId="3906"/>
    <cellStyle name="常规 3 7 6 6" xfId="3907"/>
    <cellStyle name="常规 5 3 3 3" xfId="3908"/>
    <cellStyle name="常规 6 2 2 12" xfId="3909"/>
    <cellStyle name="常规 3 7 7" xfId="3910"/>
    <cellStyle name="常规 3 7 7 10" xfId="3911"/>
    <cellStyle name="常规 3 7 7 2" xfId="3912"/>
    <cellStyle name="常规 3 7 7 4" xfId="3913"/>
    <cellStyle name="常规 3 7 7 5" xfId="3914"/>
    <cellStyle name="常规 5 3 4 2" xfId="3915"/>
    <cellStyle name="常规 3 7 7 6" xfId="3916"/>
    <cellStyle name="常规 6 2 2 13" xfId="3917"/>
    <cellStyle name="常规 3 7 8" xfId="3918"/>
    <cellStyle name="常规 6 2 2 14" xfId="3919"/>
    <cellStyle name="常规 3 7 9" xfId="3920"/>
    <cellStyle name="常规 3 8 10" xfId="3921"/>
    <cellStyle name="常规 3 8 11" xfId="3922"/>
    <cellStyle name="常规 3 8 12" xfId="3923"/>
    <cellStyle name="常规 3 8 13" xfId="3924"/>
    <cellStyle name="常规 3 8 14" xfId="3925"/>
    <cellStyle name="常规 3 8 15" xfId="3926"/>
    <cellStyle name="常规 3 8 16" xfId="3927"/>
    <cellStyle name="常规 3 8 2" xfId="3928"/>
    <cellStyle name="常规 3 8 2 10" xfId="3929"/>
    <cellStyle name="常规 3 8 2 11" xfId="3930"/>
    <cellStyle name="常规 3 8 2 2" xfId="3931"/>
    <cellStyle name="常规 3 8 2 3" xfId="3932"/>
    <cellStyle name="常规 3 8 2 4" xfId="3933"/>
    <cellStyle name="常规 3 8 2 5" xfId="3934"/>
    <cellStyle name="常规 3 8 2 6" xfId="3935"/>
    <cellStyle name="常规 3 8 2 7" xfId="3936"/>
    <cellStyle name="常规 3 8 2 8" xfId="3937"/>
    <cellStyle name="常规 3 8 2 9" xfId="3938"/>
    <cellStyle name="常规 3 8 3" xfId="3939"/>
    <cellStyle name="常规 4 2 7 10" xfId="3940"/>
    <cellStyle name="常规 4 9 10" xfId="3941"/>
    <cellStyle name="常规 3 8 3 10" xfId="3942"/>
    <cellStyle name="常规 3 8 3 2" xfId="3943"/>
    <cellStyle name="常规 3 8 3 3" xfId="3944"/>
    <cellStyle name="常规 3 8 3 4" xfId="3945"/>
    <cellStyle name="常规 3 8 3 5" xfId="3946"/>
    <cellStyle name="常规 3 8 3 6" xfId="3947"/>
    <cellStyle name="常规 3 8 3 7" xfId="3948"/>
    <cellStyle name="常规 3 8 3 8" xfId="3949"/>
    <cellStyle name="常规 3 8 3 9" xfId="3950"/>
    <cellStyle name="常规 3 8 4" xfId="3951"/>
    <cellStyle name="常规 4 9 11" xfId="3952"/>
    <cellStyle name="常规 3 8 4 4" xfId="3953"/>
    <cellStyle name="常规 3 8 4 5" xfId="3954"/>
    <cellStyle name="常规 3 8 4 6" xfId="3955"/>
    <cellStyle name="常规 3 8 5" xfId="3956"/>
    <cellStyle name="常规 4 9 12" xfId="3957"/>
    <cellStyle name="常规 3 8 5 10" xfId="3958"/>
    <cellStyle name="常规 3 8 5 2" xfId="3959"/>
    <cellStyle name="常规 3 8 5 3" xfId="3960"/>
    <cellStyle name="常规 3 8 5 4" xfId="3961"/>
    <cellStyle name="常规 3 8 5 5" xfId="3962"/>
    <cellStyle name="常规 5 4 2 2" xfId="3963"/>
    <cellStyle name="常规 4 3 2 2 2" xfId="3964"/>
    <cellStyle name="常规 3 8 5 6" xfId="3965"/>
    <cellStyle name="常规 3 8 6" xfId="3966"/>
    <cellStyle name="常规 4 9 13" xfId="3967"/>
    <cellStyle name="常规 3 8 6 2" xfId="3968"/>
    <cellStyle name="常规 3 8 6 3" xfId="3969"/>
    <cellStyle name="常规 3 8 6 4" xfId="3970"/>
    <cellStyle name="常规 3 8 6 5" xfId="3971"/>
    <cellStyle name="常规 3 8 6 6" xfId="3972"/>
    <cellStyle name="常规 3 8 7" xfId="3973"/>
    <cellStyle name="常规 4 9 14" xfId="3974"/>
    <cellStyle name="常规 3 8 7 2" xfId="3975"/>
    <cellStyle name="常规 3 8 7 3" xfId="3976"/>
    <cellStyle name="常规 3 8 7 4" xfId="3977"/>
    <cellStyle name="常规 3 8 7 5" xfId="3978"/>
    <cellStyle name="常规 3 8 7 6" xfId="3979"/>
    <cellStyle name="常规 3 8 8" xfId="3980"/>
    <cellStyle name="常规 4 9 15" xfId="3981"/>
    <cellStyle name="常规 4 9 20" xfId="3982"/>
    <cellStyle name="常规 3 8 9" xfId="3983"/>
    <cellStyle name="常规 4 9 16" xfId="3984"/>
    <cellStyle name="常规 4 9 21" xfId="3985"/>
    <cellStyle name="常规 3 9" xfId="3986"/>
    <cellStyle name="常规 3 9 10" xfId="3987"/>
    <cellStyle name="常规 3 9 11" xfId="3988"/>
    <cellStyle name="常规 3 9 13" xfId="3989"/>
    <cellStyle name="常规 3 9 14" xfId="3990"/>
    <cellStyle name="常规 3 9 15" xfId="3991"/>
    <cellStyle name="常规 3 9 20" xfId="3992"/>
    <cellStyle name="常规 3 9 16" xfId="3993"/>
    <cellStyle name="常规 3 9 21" xfId="3994"/>
    <cellStyle name="常规 3 9 17" xfId="3995"/>
    <cellStyle name="常规 3 9 22" xfId="3996"/>
    <cellStyle name="常规 3 9 18" xfId="3997"/>
    <cellStyle name="常规 3 9 23" xfId="3998"/>
    <cellStyle name="常规 3 9 19" xfId="3999"/>
    <cellStyle name="常规 3 9 24" xfId="4000"/>
    <cellStyle name="常规 3 9 7" xfId="4001"/>
    <cellStyle name="常规 3 9 8" xfId="4002"/>
    <cellStyle name="常规 3 9 9" xfId="4003"/>
    <cellStyle name="常规 30 17" xfId="4004"/>
    <cellStyle name="常规 30 22" xfId="4005"/>
    <cellStyle name="常规 30 18" xfId="4006"/>
    <cellStyle name="常规 30 23" xfId="4007"/>
    <cellStyle name="常规 30 19" xfId="4008"/>
    <cellStyle name="常规 30 24" xfId="4009"/>
    <cellStyle name="常规 30 25" xfId="4010"/>
    <cellStyle name="常规 30 26" xfId="4011"/>
    <cellStyle name="常规 30 27" xfId="4012"/>
    <cellStyle name="常规 30 3 11" xfId="4013"/>
    <cellStyle name="常规 30 3 12" xfId="4014"/>
    <cellStyle name="常规 30 3 13" xfId="4015"/>
    <cellStyle name="常规 30 3 14" xfId="4016"/>
    <cellStyle name="常规 30 3 15" xfId="4017"/>
    <cellStyle name="常规 30 3 20" xfId="4018"/>
    <cellStyle name="常规 30 3 16" xfId="4019"/>
    <cellStyle name="常规 30 3 21" xfId="4020"/>
    <cellStyle name="常规 30 3 17" xfId="4021"/>
    <cellStyle name="常规 30 3 22" xfId="4022"/>
    <cellStyle name="常规 30 3 18" xfId="4023"/>
    <cellStyle name="常规 30 3 23" xfId="4024"/>
    <cellStyle name="常规 5 4 5 2" xfId="4025"/>
    <cellStyle name="常规 30 3 19" xfId="4026"/>
    <cellStyle name="常规 30 4 11" xfId="4027"/>
    <cellStyle name="常规 30 4 12" xfId="4028"/>
    <cellStyle name="常规 30 4 13" xfId="4029"/>
    <cellStyle name="常规 30 4 14" xfId="4030"/>
    <cellStyle name="常规 30 4 15" xfId="4031"/>
    <cellStyle name="常规 30 4 20" xfId="4032"/>
    <cellStyle name="常规 30 4 16" xfId="4033"/>
    <cellStyle name="常规 30 4 21" xfId="4034"/>
    <cellStyle name="常规 30 4 17" xfId="4035"/>
    <cellStyle name="常规 30 4 22" xfId="4036"/>
    <cellStyle name="常规 30 4 18" xfId="4037"/>
    <cellStyle name="常规 30 4 23" xfId="4038"/>
    <cellStyle name="常规 30 4 19" xfId="4039"/>
    <cellStyle name="常规 33 16" xfId="4040"/>
    <cellStyle name="常规 33 2 11" xfId="4041"/>
    <cellStyle name="常规 33 3 10" xfId="4042"/>
    <cellStyle name="常规 5 2 29" xfId="4043"/>
    <cellStyle name="常规 33 4 10" xfId="4044"/>
    <cellStyle name="常规 6 5 2 2 9" xfId="4045"/>
    <cellStyle name="常规 33 5 10" xfId="4046"/>
    <cellStyle name="常规 33 7 10" xfId="4047"/>
    <cellStyle name="常规 35" xfId="4048"/>
    <cellStyle name="常规 40" xfId="4049"/>
    <cellStyle name="常规 36" xfId="4050"/>
    <cellStyle name="常规 41" xfId="4051"/>
    <cellStyle name="常规 37" xfId="4052"/>
    <cellStyle name="常规 42" xfId="4053"/>
    <cellStyle name="常规 38" xfId="4054"/>
    <cellStyle name="常规 43" xfId="4055"/>
    <cellStyle name="常规 4" xfId="4056"/>
    <cellStyle name="常规 6 6 3 3" xfId="4057"/>
    <cellStyle name="常规 4 10 10" xfId="4058"/>
    <cellStyle name="常规 6 6 3 4" xfId="4059"/>
    <cellStyle name="常规 4 10 11" xfId="4060"/>
    <cellStyle name="常规 6 6 3 5" xfId="4061"/>
    <cellStyle name="常规 4 10 12" xfId="4062"/>
    <cellStyle name="常规 6 6 3 6" xfId="4063"/>
    <cellStyle name="常规 4 10 13" xfId="4064"/>
    <cellStyle name="常规 6 6 3 7" xfId="4065"/>
    <cellStyle name="常规 4 10 14" xfId="4066"/>
    <cellStyle name="常规 6 6 3 8" xfId="4067"/>
    <cellStyle name="常规 4 10 15" xfId="4068"/>
    <cellStyle name="常规 4 10 20" xfId="4069"/>
    <cellStyle name="常规 6 6 3 9" xfId="4070"/>
    <cellStyle name="常规 4 10 16" xfId="4071"/>
    <cellStyle name="常规 4 10 21" xfId="4072"/>
    <cellStyle name="常规 4 10 17" xfId="4073"/>
    <cellStyle name="常规 4 10 22" xfId="4074"/>
    <cellStyle name="常规 4 10 18" xfId="4075"/>
    <cellStyle name="常规 4 10 23" xfId="4076"/>
    <cellStyle name="常规 4 10 19" xfId="4077"/>
    <cellStyle name="常规 4 10 24" xfId="4078"/>
    <cellStyle name="常规 4 10 2" xfId="4079"/>
    <cellStyle name="常规 4 10 3" xfId="4080"/>
    <cellStyle name="常规 4 10 4" xfId="4081"/>
    <cellStyle name="常规 4 10 5" xfId="4082"/>
    <cellStyle name="常规 4 11 10" xfId="4083"/>
    <cellStyle name="常规 4 11 11" xfId="4084"/>
    <cellStyle name="常规 4 11 12" xfId="4085"/>
    <cellStyle name="常规 4 11 13" xfId="4086"/>
    <cellStyle name="常规 4 11 14" xfId="4087"/>
    <cellStyle name="常规 4 11 15" xfId="4088"/>
    <cellStyle name="常规 4 11 20" xfId="4089"/>
    <cellStyle name="常规 4 11 16" xfId="4090"/>
    <cellStyle name="常规 4 11 21" xfId="4091"/>
    <cellStyle name="常规 4 11 17" xfId="4092"/>
    <cellStyle name="常规 4 11 22" xfId="4093"/>
    <cellStyle name="常规 5 5 3 2" xfId="4094"/>
    <cellStyle name="常规 4 11 18" xfId="4095"/>
    <cellStyle name="常规 4 11 23" xfId="4096"/>
    <cellStyle name="常规 4 11 24" xfId="4097"/>
    <cellStyle name="常规 4 11 19" xfId="4098"/>
    <cellStyle name="常规 5 5 3 3" xfId="4099"/>
    <cellStyle name="常规 4 11 2" xfId="4100"/>
    <cellStyle name="常规 4 11 3" xfId="4101"/>
    <cellStyle name="常规 6 7 3 10" xfId="4102"/>
    <cellStyle name="常规 4 11 4" xfId="4103"/>
    <cellStyle name="常规 4 11 5" xfId="4104"/>
    <cellStyle name="常规 4 11 6" xfId="4105"/>
    <cellStyle name="常规 4 11 7" xfId="4106"/>
    <cellStyle name="常规 4 11 8" xfId="4107"/>
    <cellStyle name="常规 4 12 10" xfId="4108"/>
    <cellStyle name="常规 4 12 12" xfId="4109"/>
    <cellStyle name="常规 4 12 13" xfId="4110"/>
    <cellStyle name="常规 4 12 14" xfId="4111"/>
    <cellStyle name="常规 4 12 20" xfId="4112"/>
    <cellStyle name="常规 4 12 15" xfId="4113"/>
    <cellStyle name="常规 4 12 21" xfId="4114"/>
    <cellStyle name="常规 4 12 16" xfId="4115"/>
    <cellStyle name="常规 4 12 22" xfId="4116"/>
    <cellStyle name="常规 4 12 17" xfId="4117"/>
    <cellStyle name="常规 4 12 23" xfId="4118"/>
    <cellStyle name="常规 4 12 18" xfId="4119"/>
    <cellStyle name="常规 4 12 19" xfId="4120"/>
    <cellStyle name="常规 4 12 3" xfId="4121"/>
    <cellStyle name="常规 6 13" xfId="4122"/>
    <cellStyle name="常规 4 12 4" xfId="4123"/>
    <cellStyle name="常规 6 14" xfId="4124"/>
    <cellStyle name="常规 4 12 5" xfId="4125"/>
    <cellStyle name="常规 6 15" xfId="4126"/>
    <cellStyle name="常规 6 20" xfId="4127"/>
    <cellStyle name="常规 4 12 6" xfId="4128"/>
    <cellStyle name="常规 6 16" xfId="4129"/>
    <cellStyle name="常规 6 21" xfId="4130"/>
    <cellStyle name="常规 4 12 7" xfId="4131"/>
    <cellStyle name="常规 6 17" xfId="4132"/>
    <cellStyle name="常规 6 22" xfId="4133"/>
    <cellStyle name="常规 4 12 8" xfId="4134"/>
    <cellStyle name="常规 6 18" xfId="4135"/>
    <cellStyle name="常规 6 23" xfId="4136"/>
    <cellStyle name="常规 4 13 10" xfId="4137"/>
    <cellStyle name="常规 4 13 24" xfId="4138"/>
    <cellStyle name="常规 4 13 19" xfId="4139"/>
    <cellStyle name="常规 4 13 2" xfId="4140"/>
    <cellStyle name="常规 4 13 3" xfId="4141"/>
    <cellStyle name="常规 4 13 4" xfId="4142"/>
    <cellStyle name="常规 4 13 5" xfId="4143"/>
    <cellStyle name="常规 4 14 2" xfId="4144"/>
    <cellStyle name="常规 4 15 2" xfId="4145"/>
    <cellStyle name="常规 4 16 2" xfId="4146"/>
    <cellStyle name="常规 4 17 2" xfId="4147"/>
    <cellStyle name="常规 7 12" xfId="4148"/>
    <cellStyle name="常规 4 30" xfId="4149"/>
    <cellStyle name="常规 4 25" xfId="4150"/>
    <cellStyle name="常规 4 2 10" xfId="4151"/>
    <cellStyle name="常规 4 31" xfId="4152"/>
    <cellStyle name="常规 4 26" xfId="4153"/>
    <cellStyle name="常规 4 2 11" xfId="4154"/>
    <cellStyle name="好_财政拨款的复制 8 2" xfId="4155"/>
    <cellStyle name="常规 4 32" xfId="4156"/>
    <cellStyle name="常规 4 27" xfId="4157"/>
    <cellStyle name="常规 4 2 12" xfId="4158"/>
    <cellStyle name="常规 4 33" xfId="4159"/>
    <cellStyle name="常规 4 28" xfId="4160"/>
    <cellStyle name="常规 4 2 13" xfId="4161"/>
    <cellStyle name="常规 4 34" xfId="4162"/>
    <cellStyle name="常规 4 29" xfId="4163"/>
    <cellStyle name="常规 4 2 14" xfId="4164"/>
    <cellStyle name="常规 4 35" xfId="4165"/>
    <cellStyle name="常规 4 2 20" xfId="4166"/>
    <cellStyle name="常规 4 2 15" xfId="4167"/>
    <cellStyle name="常规 4 2 21" xfId="4168"/>
    <cellStyle name="常规 4 2 16" xfId="4169"/>
    <cellStyle name="常规 6 2 7 2" xfId="4170"/>
    <cellStyle name="常规 4 4 2 2" xfId="4171"/>
    <cellStyle name="常规 4 2 2 2 2" xfId="4172"/>
    <cellStyle name="常规 6 4 2" xfId="4173"/>
    <cellStyle name="常规 4 4 7" xfId="4174"/>
    <cellStyle name="常规 4 2 2 7" xfId="4175"/>
    <cellStyle name="常规 6 9" xfId="4176"/>
    <cellStyle name="常规 4 4 8" xfId="4177"/>
    <cellStyle name="常规 4 2 2 8" xfId="4178"/>
    <cellStyle name="常规 4 4 9" xfId="4179"/>
    <cellStyle name="常规 4 2 2 9" xfId="4180"/>
    <cellStyle name="常规 4 5 7" xfId="4181"/>
    <cellStyle name="常规 4 2 3 7" xfId="4182"/>
    <cellStyle name="常规 7 9" xfId="4183"/>
    <cellStyle name="常规 4 5 8" xfId="4184"/>
    <cellStyle name="常规 4 2 3 8" xfId="4185"/>
    <cellStyle name="常规 4 5 9" xfId="4186"/>
    <cellStyle name="常规 4 2 3 9" xfId="4187"/>
    <cellStyle name="常规 4 6 10" xfId="4188"/>
    <cellStyle name="常规 4 2 4 10" xfId="4189"/>
    <cellStyle name="常规 4 6 7" xfId="4190"/>
    <cellStyle name="常规 4 2 4 7" xfId="4191"/>
    <cellStyle name="常规 8 9" xfId="4192"/>
    <cellStyle name="常规 4 6 8" xfId="4193"/>
    <cellStyle name="常规 4 2 4 8" xfId="4194"/>
    <cellStyle name="常规 4 7 10" xfId="4195"/>
    <cellStyle name="常规 4 2 5 10" xfId="4196"/>
    <cellStyle name="常规 4 7 7" xfId="4197"/>
    <cellStyle name="常规 4 2 5 7" xfId="4198"/>
    <cellStyle name="常规 6 2 7 12" xfId="4199"/>
    <cellStyle name="常规 9 9" xfId="4200"/>
    <cellStyle name="常规 4 7 8" xfId="4201"/>
    <cellStyle name="常规 4 2 5 8" xfId="4202"/>
    <cellStyle name="常规 6 2 7 13" xfId="4203"/>
    <cellStyle name="常规 4 7 9" xfId="4204"/>
    <cellStyle name="常规 4 2 5 9" xfId="4205"/>
    <cellStyle name="常规 6 2 7 14" xfId="4206"/>
    <cellStyle name="常规 4 8 2" xfId="4207"/>
    <cellStyle name="常规 4 2 6 2" xfId="4208"/>
    <cellStyle name="常规 4 8 3" xfId="4209"/>
    <cellStyle name="常规 4 2 6 3" xfId="4210"/>
    <cellStyle name="常规 4 8 4" xfId="4211"/>
    <cellStyle name="常规 4 2 6 4" xfId="4212"/>
    <cellStyle name="常规 4 8 5" xfId="4213"/>
    <cellStyle name="常规 4 2 6 5" xfId="4214"/>
    <cellStyle name="常规 4 8 6" xfId="4215"/>
    <cellStyle name="常规 4 2 6 6" xfId="4216"/>
    <cellStyle name="常规 4 8 7" xfId="4217"/>
    <cellStyle name="常规 4 2 6 7" xfId="4218"/>
    <cellStyle name="常规 4 8 8" xfId="4219"/>
    <cellStyle name="常规 4 2 6 8" xfId="4220"/>
    <cellStyle name="常规 4 8 9" xfId="4221"/>
    <cellStyle name="常规 4 2 6 9" xfId="4222"/>
    <cellStyle name="常规_Sheet1_279 3" xfId="4223"/>
    <cellStyle name="常规 4 9" xfId="4224"/>
    <cellStyle name="常规 4 2 7" xfId="4225"/>
    <cellStyle name="常规 6 2 6 12" xfId="4226"/>
    <cellStyle name="常规 4 9 7" xfId="4227"/>
    <cellStyle name="常规 4 2 7 7" xfId="4228"/>
    <cellStyle name="常规 4 9 8" xfId="4229"/>
    <cellStyle name="常规 4 2 7 8" xfId="4230"/>
    <cellStyle name="常规 4 9 9" xfId="4231"/>
    <cellStyle name="常规 4 2 7 9" xfId="4232"/>
    <cellStyle name="常规 4 2 8" xfId="4233"/>
    <cellStyle name="常规 6 2 6 13" xfId="4234"/>
    <cellStyle name="常规 4 2 9" xfId="4235"/>
    <cellStyle name="常规 6 2 6 14" xfId="4236"/>
    <cellStyle name="常规 4 5 6 3" xfId="4237"/>
    <cellStyle name="常规 4 3 2 10" xfId="4238"/>
    <cellStyle name="常规 5 4 10" xfId="4239"/>
    <cellStyle name="常规 4 5 6 4" xfId="4240"/>
    <cellStyle name="常规 4 3 2 11" xfId="4241"/>
    <cellStyle name="常规 5 4 11" xfId="4242"/>
    <cellStyle name="常规 5 13 21" xfId="4243"/>
    <cellStyle name="常规 5 13 16" xfId="4244"/>
    <cellStyle name="常规 4 3 2 7" xfId="4245"/>
    <cellStyle name="常规 5 4 7" xfId="4246"/>
    <cellStyle name="常规 5 13 22" xfId="4247"/>
    <cellStyle name="常规 5 13 17" xfId="4248"/>
    <cellStyle name="常规 4 3 2 8" xfId="4249"/>
    <cellStyle name="常规 5 4 8" xfId="4250"/>
    <cellStyle name="常规 5 13 23" xfId="4251"/>
    <cellStyle name="常规 5 13 18" xfId="4252"/>
    <cellStyle name="常规 4 3 2 9" xfId="4253"/>
    <cellStyle name="常规 5 4 9" xfId="4254"/>
    <cellStyle name="常规 4 3 3 7" xfId="4255"/>
    <cellStyle name="常规 5 5 7" xfId="4256"/>
    <cellStyle name="常规 4 3 3 8" xfId="4257"/>
    <cellStyle name="常规 5 5 8" xfId="4258"/>
    <cellStyle name="常规 4 3 3 9" xfId="4259"/>
    <cellStyle name="常规 5 5 9" xfId="4260"/>
    <cellStyle name="常规 4 3 4 10" xfId="4261"/>
    <cellStyle name="常规 5 6 10" xfId="4262"/>
    <cellStyle name="常规 4 3 4 7" xfId="4263"/>
    <cellStyle name="常规 5 6 7" xfId="4264"/>
    <cellStyle name="常规 4 3 4 8" xfId="4265"/>
    <cellStyle name="常规 5 6 8" xfId="4266"/>
    <cellStyle name="常规 4 3 5 10" xfId="4267"/>
    <cellStyle name="常规 5 7 10" xfId="4268"/>
    <cellStyle name="常规 4 3 5 2" xfId="4269"/>
    <cellStyle name="常规 5 7 2" xfId="4270"/>
    <cellStyle name="常规 4 3 5 3" xfId="4271"/>
    <cellStyle name="常规 5 7 3" xfId="4272"/>
    <cellStyle name="常规 4 3 5 4" xfId="4273"/>
    <cellStyle name="常规 5 7 4" xfId="4274"/>
    <cellStyle name="常规 4 3 5 5" xfId="4275"/>
    <cellStyle name="常规 5 7 5" xfId="4276"/>
    <cellStyle name="常规 4 3 5 8" xfId="4277"/>
    <cellStyle name="常规 5 7 8" xfId="4278"/>
    <cellStyle name="常规 4 3 5 9" xfId="4279"/>
    <cellStyle name="常规 5 7 9" xfId="4280"/>
    <cellStyle name="常规 4 3 6 10" xfId="4281"/>
    <cellStyle name="常规 5 8 10" xfId="4282"/>
    <cellStyle name="常规 8 3 3" xfId="4283"/>
    <cellStyle name="常规 4 3 6 2" xfId="4284"/>
    <cellStyle name="常规 5 8 2" xfId="4285"/>
    <cellStyle name="常规 4 3 6 3" xfId="4286"/>
    <cellStyle name="常规 5 8 3" xfId="4287"/>
    <cellStyle name="常规 4 3 6 4" xfId="4288"/>
    <cellStyle name="常规 5 8 4" xfId="4289"/>
    <cellStyle name="常规 4 3 6 5" xfId="4290"/>
    <cellStyle name="常规 5 8 5" xfId="4291"/>
    <cellStyle name="常规 4 3 6 6" xfId="4292"/>
    <cellStyle name="常规 5 8 6" xfId="4293"/>
    <cellStyle name="常规 4 3 6 7" xfId="4294"/>
    <cellStyle name="常规 5 8 7" xfId="4295"/>
    <cellStyle name="常规 4 3 6 8" xfId="4296"/>
    <cellStyle name="常规 5 8 8" xfId="4297"/>
    <cellStyle name="常规 4 3 6 9" xfId="4298"/>
    <cellStyle name="常规 5 8 9" xfId="4299"/>
    <cellStyle name="常规 4 3 7" xfId="4300"/>
    <cellStyle name="常规 5 9" xfId="4301"/>
    <cellStyle name="常规 4 6 6 3" xfId="4302"/>
    <cellStyle name="常规 4 3 7 10" xfId="4303"/>
    <cellStyle name="常规 5 9 10" xfId="4304"/>
    <cellStyle name="常规 4 3 7 7" xfId="4305"/>
    <cellStyle name="常规 5 9 7" xfId="4306"/>
    <cellStyle name="常规 4 3 7 8" xfId="4307"/>
    <cellStyle name="常规 5 9 8" xfId="4308"/>
    <cellStyle name="常规 4 3 7 9" xfId="4309"/>
    <cellStyle name="常规 5 9 9" xfId="4310"/>
    <cellStyle name="常规 4 3 8" xfId="4311"/>
    <cellStyle name="常规 4 3 9" xfId="4312"/>
    <cellStyle name="常规 4 4 2 10" xfId="4313"/>
    <cellStyle name="常规 6 4 10" xfId="4314"/>
    <cellStyle name="常规 4 4 2 11" xfId="4315"/>
    <cellStyle name="常规 6 4 11" xfId="4316"/>
    <cellStyle name="常规 4 4 2 2 2" xfId="4317"/>
    <cellStyle name="常规 6 4 2 2" xfId="4318"/>
    <cellStyle name="常规 4 4 2 3" xfId="4319"/>
    <cellStyle name="常规 6 4 3" xfId="4320"/>
    <cellStyle name="常规 4 4 2 4" xfId="4321"/>
    <cellStyle name="常规 6 4 4" xfId="4322"/>
    <cellStyle name="常规 4 4 2 5" xfId="4323"/>
    <cellStyle name="常规 6 4 5" xfId="4324"/>
    <cellStyle name="常规 4 4 2 6" xfId="4325"/>
    <cellStyle name="常规 6 4 6" xfId="4326"/>
    <cellStyle name="常规 4 4 4 10" xfId="4327"/>
    <cellStyle name="常规 6 6 10" xfId="4328"/>
    <cellStyle name="常规 4 4 2 7" xfId="4329"/>
    <cellStyle name="常规 6 4 7" xfId="4330"/>
    <cellStyle name="常规 4 4 2 8" xfId="4331"/>
    <cellStyle name="常规 6 4 8" xfId="4332"/>
    <cellStyle name="常规 4 4 2 9" xfId="4333"/>
    <cellStyle name="常规 6 4 9" xfId="4334"/>
    <cellStyle name="常规 4 4 3 10" xfId="4335"/>
    <cellStyle name="常规 6 5 10" xfId="4336"/>
    <cellStyle name="常规 4 4 3 2" xfId="4337"/>
    <cellStyle name="常规 6 5 2" xfId="4338"/>
    <cellStyle name="常规 4 4 3 3" xfId="4339"/>
    <cellStyle name="常规 6 5 3" xfId="4340"/>
    <cellStyle name="常规 4 4 3 4" xfId="4341"/>
    <cellStyle name="常规 6 5 4" xfId="4342"/>
    <cellStyle name="常规 4 4 3 5" xfId="4343"/>
    <cellStyle name="常规 6 5 5" xfId="4344"/>
    <cellStyle name="常规 4 4 3 6" xfId="4345"/>
    <cellStyle name="常规 6 5 6" xfId="4346"/>
    <cellStyle name="常规 4 4 3 7" xfId="4347"/>
    <cellStyle name="常规 6 5 7" xfId="4348"/>
    <cellStyle name="常规 4 4 3 8" xfId="4349"/>
    <cellStyle name="常规 6 5 8" xfId="4350"/>
    <cellStyle name="常规 4 4 3 9" xfId="4351"/>
    <cellStyle name="常规 6 5 9" xfId="4352"/>
    <cellStyle name="常规 4 4 4 6" xfId="4353"/>
    <cellStyle name="常规 6 6 6" xfId="4354"/>
    <cellStyle name="常规 4 4 4 7" xfId="4355"/>
    <cellStyle name="常规 6 6 7" xfId="4356"/>
    <cellStyle name="常规 4 4 4 8" xfId="4357"/>
    <cellStyle name="常规 5 4 2 10" xfId="4358"/>
    <cellStyle name="常规 6 6 8" xfId="4359"/>
    <cellStyle name="常规 4 4 4 9" xfId="4360"/>
    <cellStyle name="常规 5 4 2 11" xfId="4361"/>
    <cellStyle name="常规 6 6 9" xfId="4362"/>
    <cellStyle name="常规 4 4 7 7" xfId="4363"/>
    <cellStyle name="常规 6 9 7" xfId="4364"/>
    <cellStyle name="常规 4 4 5 10" xfId="4365"/>
    <cellStyle name="常规 6 7 10" xfId="4366"/>
    <cellStyle name="常规 4 4 5 2" xfId="4367"/>
    <cellStyle name="常规 6 7 2" xfId="4368"/>
    <cellStyle name="常规 4 4 5 3" xfId="4369"/>
    <cellStyle name="常规 6 7 3" xfId="4370"/>
    <cellStyle name="常规 4 4 5 4" xfId="4371"/>
    <cellStyle name="常规 6 7 4" xfId="4372"/>
    <cellStyle name="常规 4 4 5 5" xfId="4373"/>
    <cellStyle name="常规 6 7 5" xfId="4374"/>
    <cellStyle name="常规 4 4 5 6" xfId="4375"/>
    <cellStyle name="常规 6 7 6" xfId="4376"/>
    <cellStyle name="常规 4 4 5 7" xfId="4377"/>
    <cellStyle name="常规 6 7 7" xfId="4378"/>
    <cellStyle name="常规 4 4 5 8" xfId="4379"/>
    <cellStyle name="常规 6 7 8" xfId="4380"/>
    <cellStyle name="常规 4 4 5 9" xfId="4381"/>
    <cellStyle name="常规 6 7 9" xfId="4382"/>
    <cellStyle name="常规 4 4 6 10" xfId="4383"/>
    <cellStyle name="常规 6 8 10" xfId="4384"/>
    <cellStyle name="常规 4 4 6 2" xfId="4385"/>
    <cellStyle name="常规 6 8 2" xfId="4386"/>
    <cellStyle name="常规 4 4 6 3" xfId="4387"/>
    <cellStyle name="常规 6 8 3" xfId="4388"/>
    <cellStyle name="常规 4 4 6 4" xfId="4389"/>
    <cellStyle name="常规 6 8 4" xfId="4390"/>
    <cellStyle name="常规 4 4 6 5" xfId="4391"/>
    <cellStyle name="常规 6 8 5" xfId="4392"/>
    <cellStyle name="常规 4 4 6 7" xfId="4393"/>
    <cellStyle name="常规 6 8 7" xfId="4394"/>
    <cellStyle name="常规 4 4 6 8" xfId="4395"/>
    <cellStyle name="常规 6 8 8" xfId="4396"/>
    <cellStyle name="常规 4 4 6 9" xfId="4397"/>
    <cellStyle name="常规 6 8 9" xfId="4398"/>
    <cellStyle name="常规 4 4 7 10" xfId="4399"/>
    <cellStyle name="常规 6 9 10" xfId="4400"/>
    <cellStyle name="常规 4 4 7 8" xfId="4401"/>
    <cellStyle name="常规 6 9 8" xfId="4402"/>
    <cellStyle name="常规 4 4 7 9" xfId="4403"/>
    <cellStyle name="常规 6 9 9" xfId="4404"/>
    <cellStyle name="常规 4 5 14" xfId="4405"/>
    <cellStyle name="常规 4 5 15" xfId="4406"/>
    <cellStyle name="常规 4 5 16" xfId="4407"/>
    <cellStyle name="常规 4 5 2 10" xfId="4408"/>
    <cellStyle name="常规 4 5 2 11" xfId="4409"/>
    <cellStyle name="常规 4 5 2 2" xfId="4410"/>
    <cellStyle name="常规 7 4 2" xfId="4411"/>
    <cellStyle name="常规 4 5 2 3" xfId="4412"/>
    <cellStyle name="常规 4 5 2 4" xfId="4413"/>
    <cellStyle name="常规 4 5 2 5" xfId="4414"/>
    <cellStyle name="常规 4 5 2 6" xfId="4415"/>
    <cellStyle name="常规 4 5 2 7" xfId="4416"/>
    <cellStyle name="常规 4 5 2 8" xfId="4417"/>
    <cellStyle name="常规 4 5 2 9" xfId="4418"/>
    <cellStyle name="常规 4 5 3 10" xfId="4419"/>
    <cellStyle name="常规 4 5 3 4" xfId="4420"/>
    <cellStyle name="常规 4 5 3 6" xfId="4421"/>
    <cellStyle name="常规 4 5 3 7" xfId="4422"/>
    <cellStyle name="常规 4 5 3 8" xfId="4423"/>
    <cellStyle name="常规 4 5 3 9" xfId="4424"/>
    <cellStyle name="常规 4 5 4 10" xfId="4425"/>
    <cellStyle name="常规 4 5 4 3" xfId="4426"/>
    <cellStyle name="常规 4 5 4 4" xfId="4427"/>
    <cellStyle name="常规 4 5 4 5" xfId="4428"/>
    <cellStyle name="常规 4 5 4 6" xfId="4429"/>
    <cellStyle name="常规 4 5 4 7" xfId="4430"/>
    <cellStyle name="常规 4 5 4 8" xfId="4431"/>
    <cellStyle name="常规 5 4 7 10" xfId="4432"/>
    <cellStyle name="常规 4 5 4 9" xfId="4433"/>
    <cellStyle name="常规 4 5 5 10" xfId="4434"/>
    <cellStyle name="常规 4 5 5 4" xfId="4435"/>
    <cellStyle name="常规 4 5 5 5" xfId="4436"/>
    <cellStyle name="常规 4 5 5 6" xfId="4437"/>
    <cellStyle name="常规 4 5 5 7" xfId="4438"/>
    <cellStyle name="常规 4 5 5 8" xfId="4439"/>
    <cellStyle name="常规 4 5 5 9" xfId="4440"/>
    <cellStyle name="常规 4 5 6 10" xfId="4441"/>
    <cellStyle name="常规 5 12 9" xfId="4442"/>
    <cellStyle name="常规 4 5 6 2" xfId="4443"/>
    <cellStyle name="常规 7 8 2" xfId="4444"/>
    <cellStyle name="常规 4 5 6 5" xfId="4445"/>
    <cellStyle name="常规 5 4 12" xfId="4446"/>
    <cellStyle name="常规 4 5 6 6" xfId="4447"/>
    <cellStyle name="常规 5 4 13" xfId="4448"/>
    <cellStyle name="常规 4 5 6 7" xfId="4449"/>
    <cellStyle name="常规 5 4 14" xfId="4450"/>
    <cellStyle name="常规 4 5 6 8" xfId="4451"/>
    <cellStyle name="常规 5 4 15" xfId="4452"/>
    <cellStyle name="常规 4 5 6 9" xfId="4453"/>
    <cellStyle name="常规 5 4 16" xfId="4454"/>
    <cellStyle name="常规 4 5 7 10" xfId="4455"/>
    <cellStyle name="常规 4 5 7 7" xfId="4456"/>
    <cellStyle name="常规 4 5 7 8" xfId="4457"/>
    <cellStyle name="常规 4 5 7 9" xfId="4458"/>
    <cellStyle name="常规 4 6 11" xfId="4459"/>
    <cellStyle name="常规 4 6 12" xfId="4460"/>
    <cellStyle name="常规 4 7 5 2" xfId="4461"/>
    <cellStyle name="常规 9 7 2" xfId="4462"/>
    <cellStyle name="常规 4 6 13" xfId="4463"/>
    <cellStyle name="常规 4 7 5 3" xfId="4464"/>
    <cellStyle name="常规 9 7 3" xfId="4465"/>
    <cellStyle name="常规 4 6 14" xfId="4466"/>
    <cellStyle name="常规 4 7 5 4" xfId="4467"/>
    <cellStyle name="常规 9 7 4" xfId="4468"/>
    <cellStyle name="常规 4 6 15" xfId="4469"/>
    <cellStyle name="常规 4 7 5 5" xfId="4470"/>
    <cellStyle name="常规 9 7 5" xfId="4471"/>
    <cellStyle name="常规 4 6 16" xfId="4472"/>
    <cellStyle name="常规 6 3 2 2" xfId="4473"/>
    <cellStyle name="常规 4 6 2 10" xfId="4474"/>
    <cellStyle name="常规 8 4 10" xfId="4475"/>
    <cellStyle name="常规 4 6 2 11" xfId="4476"/>
    <cellStyle name="常规 4 6 2 2" xfId="4477"/>
    <cellStyle name="常规 8 4 2" xfId="4478"/>
    <cellStyle name="常规 4 6 2 2 2" xfId="4479"/>
    <cellStyle name="常规 4 6 2 3" xfId="4480"/>
    <cellStyle name="常规 8 4 3" xfId="4481"/>
    <cellStyle name="常规 4 6 2 4" xfId="4482"/>
    <cellStyle name="常规 8 4 4" xfId="4483"/>
    <cellStyle name="常规 4 6 2 5" xfId="4484"/>
    <cellStyle name="常规 8 4 5" xfId="4485"/>
    <cellStyle name="常规 4 6 2 6" xfId="4486"/>
    <cellStyle name="常规 8 4 6" xfId="4487"/>
    <cellStyle name="常规 4 6 2 7" xfId="4488"/>
    <cellStyle name="常规 8 4 7" xfId="4489"/>
    <cellStyle name="常规 4 6 2 8" xfId="4490"/>
    <cellStyle name="常规 8 4 8" xfId="4491"/>
    <cellStyle name="常规 4 6 2 9" xfId="4492"/>
    <cellStyle name="常规 8 4 9" xfId="4493"/>
    <cellStyle name="常规 4 6 3 2" xfId="4494"/>
    <cellStyle name="常规 8 5 2" xfId="4495"/>
    <cellStyle name="常规 4 6 4 10" xfId="4496"/>
    <cellStyle name="常规 8 6 10" xfId="4497"/>
    <cellStyle name="常规 4 6 4 2" xfId="4498"/>
    <cellStyle name="常规 8 6 2" xfId="4499"/>
    <cellStyle name="常规 4 6 4 3" xfId="4500"/>
    <cellStyle name="常规 8 6 3" xfId="4501"/>
    <cellStyle name="常规 4 6 4 4" xfId="4502"/>
    <cellStyle name="常规 8 6 4" xfId="4503"/>
    <cellStyle name="常规 4 6 4 5" xfId="4504"/>
    <cellStyle name="常规 8 6 5" xfId="4505"/>
    <cellStyle name="常规 4 6 4 6" xfId="4506"/>
    <cellStyle name="常规 8 6 6" xfId="4507"/>
    <cellStyle name="常规 4 6 4 7" xfId="4508"/>
    <cellStyle name="常规 8 6 7" xfId="4509"/>
    <cellStyle name="常规 4 6 4 8" xfId="4510"/>
    <cellStyle name="常规 8 6 8" xfId="4511"/>
    <cellStyle name="常规 4 6 5 10" xfId="4512"/>
    <cellStyle name="常规 8 7 10" xfId="4513"/>
    <cellStyle name="常规 4 6 5 5" xfId="4514"/>
    <cellStyle name="常规 6 3 2 10" xfId="4515"/>
    <cellStyle name="常规 8 7 5" xfId="4516"/>
    <cellStyle name="常规 4 6 5 6" xfId="4517"/>
    <cellStyle name="常规 6 3 2 11" xfId="4518"/>
    <cellStyle name="常规 8 7 6" xfId="4519"/>
    <cellStyle name="常规 4 6 5 7" xfId="4520"/>
    <cellStyle name="常规 8 7 7" xfId="4521"/>
    <cellStyle name="常规 4 6 5 8" xfId="4522"/>
    <cellStyle name="常规 8 7 8" xfId="4523"/>
    <cellStyle name="常规 4 6 5 9" xfId="4524"/>
    <cellStyle name="常规 8 7 9" xfId="4525"/>
    <cellStyle name="常规 4 6 6 10" xfId="4526"/>
    <cellStyle name="常规 4 6 6 2" xfId="4527"/>
    <cellStyle name="常规 4 6 6 4" xfId="4528"/>
    <cellStyle name="常规 5 9 11" xfId="4529"/>
    <cellStyle name="常规 4 6 6 5" xfId="4530"/>
    <cellStyle name="常规 5 9 12" xfId="4531"/>
    <cellStyle name="常规 4 6 6 6" xfId="4532"/>
    <cellStyle name="常规 5 9 13" xfId="4533"/>
    <cellStyle name="常规 4 6 6 7" xfId="4534"/>
    <cellStyle name="常规 5 9 14" xfId="4535"/>
    <cellStyle name="常规 4 6 6 8" xfId="4536"/>
    <cellStyle name="常规 5 9 15" xfId="4537"/>
    <cellStyle name="常规 5 9 20" xfId="4538"/>
    <cellStyle name="常规 4 6 6 9" xfId="4539"/>
    <cellStyle name="常规 5 9 16" xfId="4540"/>
    <cellStyle name="常规 5 9 21" xfId="4541"/>
    <cellStyle name="常规 4 6 7 2" xfId="4542"/>
    <cellStyle name="常规 4 6 7 3" xfId="4543"/>
    <cellStyle name="常规 4 6 7 4" xfId="4544"/>
    <cellStyle name="常规 4 6 7 5" xfId="4545"/>
    <cellStyle name="常规 4 7 11" xfId="4546"/>
    <cellStyle name="常规 4 7 12" xfId="4547"/>
    <cellStyle name="常规 4 7 13" xfId="4548"/>
    <cellStyle name="常规 4 7 14" xfId="4549"/>
    <cellStyle name="常规 4 7 15" xfId="4550"/>
    <cellStyle name="常规 4 7 16" xfId="4551"/>
    <cellStyle name="常规 6 3 7 2" xfId="4552"/>
    <cellStyle name="常规 4 7 2 10" xfId="4553"/>
    <cellStyle name="常规 9 4 10" xfId="4554"/>
    <cellStyle name="常规 4 7 2 2" xfId="4555"/>
    <cellStyle name="常规 9 4 2" xfId="4556"/>
    <cellStyle name="常规 4 7 2 2 2" xfId="4557"/>
    <cellStyle name="常规 4 7 2 3" xfId="4558"/>
    <cellStyle name="常规 9 4 3" xfId="4559"/>
    <cellStyle name="常规 4 7 2 4" xfId="4560"/>
    <cellStyle name="常规 9 4 4" xfId="4561"/>
    <cellStyle name="常规 4 7 2 5" xfId="4562"/>
    <cellStyle name="常规 9 4 5" xfId="4563"/>
    <cellStyle name="常规 4 7 2 6" xfId="4564"/>
    <cellStyle name="常规 9 4 6" xfId="4565"/>
    <cellStyle name="常规 4 7 2 7" xfId="4566"/>
    <cellStyle name="常规 9 4 7" xfId="4567"/>
    <cellStyle name="常规 4 7 2 8" xfId="4568"/>
    <cellStyle name="常规 9 4 8" xfId="4569"/>
    <cellStyle name="常规 4 7 2 9" xfId="4570"/>
    <cellStyle name="常规 9 4 9" xfId="4571"/>
    <cellStyle name="常规 4 7 3 10" xfId="4572"/>
    <cellStyle name="常规 9 5 10" xfId="4573"/>
    <cellStyle name="常规 4 7 3 2" xfId="4574"/>
    <cellStyle name="常规 9 5 2" xfId="4575"/>
    <cellStyle name="常规 4 7 3 3" xfId="4576"/>
    <cellStyle name="常规 9 5 3" xfId="4577"/>
    <cellStyle name="常规 4 7 3 4" xfId="4578"/>
    <cellStyle name="常规 9 5 4" xfId="4579"/>
    <cellStyle name="常规 4 7 3 5" xfId="4580"/>
    <cellStyle name="常规 9 5 5" xfId="4581"/>
    <cellStyle name="常规 4 7 3 6" xfId="4582"/>
    <cellStyle name="常规 9 5 6" xfId="4583"/>
    <cellStyle name="常规 4 7 3 7" xfId="4584"/>
    <cellStyle name="常规 9 5 7" xfId="4585"/>
    <cellStyle name="常规 4 7 3 8" xfId="4586"/>
    <cellStyle name="常规 9 5 8" xfId="4587"/>
    <cellStyle name="常规 4 7 3 9" xfId="4588"/>
    <cellStyle name="常规 9 5 9" xfId="4589"/>
    <cellStyle name="常规 4 7 4 2" xfId="4590"/>
    <cellStyle name="常规 9 6 2" xfId="4591"/>
    <cellStyle name="常规 4 7 4 3" xfId="4592"/>
    <cellStyle name="常规 9 6 3" xfId="4593"/>
    <cellStyle name="常规 4 7 4 4" xfId="4594"/>
    <cellStyle name="常规 9 6 4" xfId="4595"/>
    <cellStyle name="常规 4 7 4 5" xfId="4596"/>
    <cellStyle name="常规 9 6 5" xfId="4597"/>
    <cellStyle name="常规 4 7 4 6" xfId="4598"/>
    <cellStyle name="常规 9 6 6" xfId="4599"/>
    <cellStyle name="常规 4 7 4 7" xfId="4600"/>
    <cellStyle name="常规 9 6 7" xfId="4601"/>
    <cellStyle name="常规 4 7 4 8" xfId="4602"/>
    <cellStyle name="常规 9 6 8" xfId="4603"/>
    <cellStyle name="常规 4 7 5 6" xfId="4604"/>
    <cellStyle name="常规 9 7 6" xfId="4605"/>
    <cellStyle name="常规 4 7 5 7" xfId="4606"/>
    <cellStyle name="常规 9 7 7" xfId="4607"/>
    <cellStyle name="常规 4 7 5 8" xfId="4608"/>
    <cellStyle name="常规 9 7 8" xfId="4609"/>
    <cellStyle name="常规 4 7 5 9" xfId="4610"/>
    <cellStyle name="常规 9 7 9" xfId="4611"/>
    <cellStyle name="常规 4 7 6 2" xfId="4612"/>
    <cellStyle name="常规 4 7 6 3" xfId="4613"/>
    <cellStyle name="常规 4 7 6 4" xfId="4614"/>
    <cellStyle name="常规 4 7 6 5" xfId="4615"/>
    <cellStyle name="常规 4 7 6 6" xfId="4616"/>
    <cellStyle name="常规 4 7 6 7" xfId="4617"/>
    <cellStyle name="常规 4 7 6 8" xfId="4618"/>
    <cellStyle name="常规 4 7 6 9" xfId="4619"/>
    <cellStyle name="常规 5 11" xfId="4620"/>
    <cellStyle name="常规 4 7 7 10" xfId="4621"/>
    <cellStyle name="常规 4 7 7 2" xfId="4622"/>
    <cellStyle name="常规 4 7 7 3" xfId="4623"/>
    <cellStyle name="常规 4 7 7 4" xfId="4624"/>
    <cellStyle name="常规 4 7 7 5" xfId="4625"/>
    <cellStyle name="常规 4 7 7 6" xfId="4626"/>
    <cellStyle name="常规 4 7 7 7" xfId="4627"/>
    <cellStyle name="常规 4 7 7 8" xfId="4628"/>
    <cellStyle name="常规 4 7 7 9" xfId="4629"/>
    <cellStyle name="常规 4 8 22" xfId="4630"/>
    <cellStyle name="常规 4 8 17" xfId="4631"/>
    <cellStyle name="常规 4 8 23" xfId="4632"/>
    <cellStyle name="常规 4 8 18" xfId="4633"/>
    <cellStyle name="常规 4 8 24" xfId="4634"/>
    <cellStyle name="常规 4 8 19" xfId="4635"/>
    <cellStyle name="常规 4 9 22" xfId="4636"/>
    <cellStyle name="常规 4 9 17" xfId="4637"/>
    <cellStyle name="常规 4 9 23" xfId="4638"/>
    <cellStyle name="常规 4 9 18" xfId="4639"/>
    <cellStyle name="常规 4_2020年项目计划申报表（附表1）" xfId="4640"/>
    <cellStyle name="常规 45" xfId="4641"/>
    <cellStyle name="常规 50" xfId="4642"/>
    <cellStyle name="常规 46" xfId="4643"/>
    <cellStyle name="常规 51" xfId="4644"/>
    <cellStyle name="常规 47" xfId="4645"/>
    <cellStyle name="常规 52" xfId="4646"/>
    <cellStyle name="常规 48" xfId="4647"/>
    <cellStyle name="常规 53" xfId="4648"/>
    <cellStyle name="常规 49" xfId="4649"/>
    <cellStyle name="常规 5" xfId="4650"/>
    <cellStyle name="常规 5 10" xfId="4651"/>
    <cellStyle name="常规 5 10 21" xfId="4652"/>
    <cellStyle name="常规 5 10 16" xfId="4653"/>
    <cellStyle name="常规 5 10 22" xfId="4654"/>
    <cellStyle name="常规 5 10 17" xfId="4655"/>
    <cellStyle name="常规 5 10 23" xfId="4656"/>
    <cellStyle name="常规 5 10 18" xfId="4657"/>
    <cellStyle name="常规 5 10 2" xfId="4658"/>
    <cellStyle name="常规 8" xfId="4659"/>
    <cellStyle name="常规 5 10 3" xfId="4660"/>
    <cellStyle name="常规 9" xfId="4661"/>
    <cellStyle name="常规 5 10 4" xfId="4662"/>
    <cellStyle name="常规 5 10 5" xfId="4663"/>
    <cellStyle name="常规 5 10 6" xfId="4664"/>
    <cellStyle name="常规 5 10 7" xfId="4665"/>
    <cellStyle name="常规 5 10 8" xfId="4666"/>
    <cellStyle name="常规 5 11 11" xfId="4667"/>
    <cellStyle name="常规 5 11 12" xfId="4668"/>
    <cellStyle name="常规 5 11 13" xfId="4669"/>
    <cellStyle name="常规 5 11 14" xfId="4670"/>
    <cellStyle name="常规 5 11 20" xfId="4671"/>
    <cellStyle name="常规 5 11 15" xfId="4672"/>
    <cellStyle name="常规 5 11 21" xfId="4673"/>
    <cellStyle name="常规 5 11 16" xfId="4674"/>
    <cellStyle name="常规 5 11 22" xfId="4675"/>
    <cellStyle name="常规 5 11 17" xfId="4676"/>
    <cellStyle name="常规 5 11 23" xfId="4677"/>
    <cellStyle name="常规 5 11 18" xfId="4678"/>
    <cellStyle name="常规 6 5 3 2" xfId="4679"/>
    <cellStyle name="常规 5 11 2" xfId="4680"/>
    <cellStyle name="常规 5 11 3" xfId="4681"/>
    <cellStyle name="常规 6 8 3 10" xfId="4682"/>
    <cellStyle name="常规 5 11 4" xfId="4683"/>
    <cellStyle name="常规 5 11 5" xfId="4684"/>
    <cellStyle name="常规 5 11 6" xfId="4685"/>
    <cellStyle name="常规 5 11 7" xfId="4686"/>
    <cellStyle name="常规 5 11 8" xfId="4687"/>
    <cellStyle name="常规 5 12 12" xfId="4688"/>
    <cellStyle name="常规 5 12 13" xfId="4689"/>
    <cellStyle name="常规 5 12 14" xfId="4690"/>
    <cellStyle name="常规 5 12 20" xfId="4691"/>
    <cellStyle name="常规 5 12 15" xfId="4692"/>
    <cellStyle name="常规 5 12 21" xfId="4693"/>
    <cellStyle name="常规 5 12 16" xfId="4694"/>
    <cellStyle name="常规 5 12 22" xfId="4695"/>
    <cellStyle name="常规 5 12 17" xfId="4696"/>
    <cellStyle name="常规 5 12 23" xfId="4697"/>
    <cellStyle name="常规 5 12 18" xfId="4698"/>
    <cellStyle name="常规 5 12 2" xfId="4699"/>
    <cellStyle name="常规 5 12 3" xfId="4700"/>
    <cellStyle name="常规 5 12 4" xfId="4701"/>
    <cellStyle name="常规 5 12 5" xfId="4702"/>
    <cellStyle name="常规 5 12 6" xfId="4703"/>
    <cellStyle name="常规 5 12 7" xfId="4704"/>
    <cellStyle name="常规 5 12 8" xfId="4705"/>
    <cellStyle name="常规 5 13 2" xfId="4706"/>
    <cellStyle name="常规 5 13 3" xfId="4707"/>
    <cellStyle name="常规 5 13 4" xfId="4708"/>
    <cellStyle name="常规 5 3 2 2 2" xfId="4709"/>
    <cellStyle name="常规 5 13 5" xfId="4710"/>
    <cellStyle name="常规 5 15 2" xfId="4711"/>
    <cellStyle name="好_一般公共预算基本支出表 15" xfId="4712"/>
    <cellStyle name="好_一般公共预算基本支出表 20" xfId="4713"/>
    <cellStyle name="常规 5 2 10" xfId="4714"/>
    <cellStyle name="常规 5 2 11" xfId="4715"/>
    <cellStyle name="常规 5 2 12" xfId="4716"/>
    <cellStyle name="常规 5 2 13" xfId="4717"/>
    <cellStyle name="常规 5 2 14" xfId="4718"/>
    <cellStyle name="常规 5 2 20" xfId="4719"/>
    <cellStyle name="常规 5 2 15" xfId="4720"/>
    <cellStyle name="常规 5 2 21" xfId="4721"/>
    <cellStyle name="常规 5 2 16" xfId="4722"/>
    <cellStyle name="常规 6 7 7 2" xfId="4723"/>
    <cellStyle name="常规 5 2 22" xfId="4724"/>
    <cellStyle name="常规 5 2 17" xfId="4725"/>
    <cellStyle name="常规 5 2 23" xfId="4726"/>
    <cellStyle name="常规 5 2 18" xfId="4727"/>
    <cellStyle name="常规 5 2 24" xfId="4728"/>
    <cellStyle name="常规 5 2 19" xfId="4729"/>
    <cellStyle name="常规 5 2 2 10" xfId="4730"/>
    <cellStyle name="常规 5 2 2 11" xfId="4731"/>
    <cellStyle name="常规 5 2 30" xfId="4732"/>
    <cellStyle name="常规 5 2 25" xfId="4733"/>
    <cellStyle name="常规 5 2 31" xfId="4734"/>
    <cellStyle name="常规 5 2 26" xfId="4735"/>
    <cellStyle name="常规 5 2 32" xfId="4736"/>
    <cellStyle name="常规 5 2 27" xfId="4737"/>
    <cellStyle name="常规 5 2 33" xfId="4738"/>
    <cellStyle name="常规 5 2 28" xfId="4739"/>
    <cellStyle name="常规 5 2 3 10" xfId="4740"/>
    <cellStyle name="常规 5 2 5 2" xfId="4741"/>
    <cellStyle name="常规 5 2 5 3" xfId="4742"/>
    <cellStyle name="常规 5 2 7" xfId="4743"/>
    <cellStyle name="常规 5 2 7 10" xfId="4744"/>
    <cellStyle name="常规 5 2 7 2" xfId="4745"/>
    <cellStyle name="常规 5 2 7 3" xfId="4746"/>
    <cellStyle name="常规 5 2 7 4" xfId="4747"/>
    <cellStyle name="常规 5 2 7 5" xfId="4748"/>
    <cellStyle name="常规 5 2 7 6" xfId="4749"/>
    <cellStyle name="常规 5 2 7 7" xfId="4750"/>
    <cellStyle name="常规 5 2 8" xfId="4751"/>
    <cellStyle name="常规 5 2 9" xfId="4752"/>
    <cellStyle name="常规 5 3 10" xfId="4753"/>
    <cellStyle name="常规 7 3 3" xfId="4754"/>
    <cellStyle name="常规 5 3 11" xfId="4755"/>
    <cellStyle name="常规 7 3 4" xfId="4756"/>
    <cellStyle name="常规 5 3 12" xfId="4757"/>
    <cellStyle name="常规 7 3 5" xfId="4758"/>
    <cellStyle name="常规 5 3 13" xfId="4759"/>
    <cellStyle name="常规 7 3 6" xfId="4760"/>
    <cellStyle name="常规 5 3 14" xfId="4761"/>
    <cellStyle name="常规 7 3 7" xfId="4762"/>
    <cellStyle name="常规 5 3 15" xfId="4763"/>
    <cellStyle name="常规 7 3 8" xfId="4764"/>
    <cellStyle name="常规 5 3 16" xfId="4765"/>
    <cellStyle name="常规 7 3 9" xfId="4766"/>
    <cellStyle name="常规 5 3 2 10" xfId="4767"/>
    <cellStyle name="常规 5 3 2 11" xfId="4768"/>
    <cellStyle name="常规 5 3 3 10" xfId="4769"/>
    <cellStyle name="常规 5 3 4 3" xfId="4770"/>
    <cellStyle name="常规 5 3 5" xfId="4771"/>
    <cellStyle name="常规 5 3 5 10" xfId="4772"/>
    <cellStyle name="常规 5 3 5 2" xfId="4773"/>
    <cellStyle name="常规 5 3 5 3" xfId="4774"/>
    <cellStyle name="常规 5 3 6" xfId="4775"/>
    <cellStyle name="常规 5 3 6 10" xfId="4776"/>
    <cellStyle name="常规 5 3 6 2" xfId="4777"/>
    <cellStyle name="常规 5 3 6 3" xfId="4778"/>
    <cellStyle name="常规 5 3 7" xfId="4779"/>
    <cellStyle name="常规 5 3 7 2" xfId="4780"/>
    <cellStyle name="常规 5 3 7 3" xfId="4781"/>
    <cellStyle name="常规 5 3 7 4" xfId="4782"/>
    <cellStyle name="常规 5 3 7 5" xfId="4783"/>
    <cellStyle name="常规 5 3 7 6" xfId="4784"/>
    <cellStyle name="常规 5 3 7 7" xfId="4785"/>
    <cellStyle name="常规 5 3 7 8" xfId="4786"/>
    <cellStyle name="常规 5 3 7 9" xfId="4787"/>
    <cellStyle name="常规 6 2" xfId="4788"/>
    <cellStyle name="常规 5 3 8" xfId="4789"/>
    <cellStyle name="常规 5 3 9" xfId="4790"/>
    <cellStyle name="常规 5 4 2 2 2" xfId="4791"/>
    <cellStyle name="常规 5 4 2 3" xfId="4792"/>
    <cellStyle name="常规 5 4 3 10" xfId="4793"/>
    <cellStyle name="常规 5 4 3 2" xfId="4794"/>
    <cellStyle name="常规 5 4 3 3" xfId="4795"/>
    <cellStyle name="常规 5 4 4 10" xfId="4796"/>
    <cellStyle name="常规 5 4 4 2" xfId="4797"/>
    <cellStyle name="常规 5 4 4 3" xfId="4798"/>
    <cellStyle name="常规 5 4 5 10" xfId="4799"/>
    <cellStyle name="常规 5 4 5 3" xfId="4800"/>
    <cellStyle name="常规 5 4 6 10" xfId="4801"/>
    <cellStyle name="常规 5 4 6 2" xfId="4802"/>
    <cellStyle name="常规 5 4 6 3" xfId="4803"/>
    <cellStyle name="常规 5 4 7 2" xfId="4804"/>
    <cellStyle name="常规 5 4 7 3" xfId="4805"/>
    <cellStyle name="常规 5 4 7 4" xfId="4806"/>
    <cellStyle name="常规 5 4 7 5" xfId="4807"/>
    <cellStyle name="常规 5 4 7 6" xfId="4808"/>
    <cellStyle name="常规 5 4 7 7" xfId="4809"/>
    <cellStyle name="常规 5 4 7 8" xfId="4810"/>
    <cellStyle name="常规 5 4 7 9" xfId="4811"/>
    <cellStyle name="常规 5 5 11" xfId="4812"/>
    <cellStyle name="常规 5 5 12" xfId="4813"/>
    <cellStyle name="常规 5 5 13" xfId="4814"/>
    <cellStyle name="常规 5 5 14" xfId="4815"/>
    <cellStyle name="常规 5 5 15" xfId="4816"/>
    <cellStyle name="常规 5 5 16" xfId="4817"/>
    <cellStyle name="常规 5 5 2 10" xfId="4818"/>
    <cellStyle name="常规 5 5 2 11" xfId="4819"/>
    <cellStyle name="常规 5 5 2 2" xfId="4820"/>
    <cellStyle name="常规 5 5 2 2 2" xfId="4821"/>
    <cellStyle name="常规 5 5 2 3" xfId="4822"/>
    <cellStyle name="常规 5 5 3 10" xfId="4823"/>
    <cellStyle name="常规 5 5 4 10" xfId="4824"/>
    <cellStyle name="常规 5 5 4 3" xfId="4825"/>
    <cellStyle name="常规 5 5 5 10" xfId="4826"/>
    <cellStyle name="常规 5 5 6 10" xfId="4827"/>
    <cellStyle name="常规 5 5 7 10" xfId="4828"/>
    <cellStyle name="常规 5 5 7 2" xfId="4829"/>
    <cellStyle name="常规 5 5 7 3" xfId="4830"/>
    <cellStyle name="常规 5 5 7 4" xfId="4831"/>
    <cellStyle name="常规 5 5 7 5" xfId="4832"/>
    <cellStyle name="常规 5 5 7 6" xfId="4833"/>
    <cellStyle name="常规 5 5 7 7" xfId="4834"/>
    <cellStyle name="常规 5 5 7 8" xfId="4835"/>
    <cellStyle name="常规 5 5 7 9" xfId="4836"/>
    <cellStyle name="常规 5 6 11" xfId="4837"/>
    <cellStyle name="常规 5 6 12" xfId="4838"/>
    <cellStyle name="常规 5 6 13" xfId="4839"/>
    <cellStyle name="常规 5 6 14" xfId="4840"/>
    <cellStyle name="常规 5 6 15" xfId="4841"/>
    <cellStyle name="常规 5 6 16" xfId="4842"/>
    <cellStyle name="常规 6 8 2 2" xfId="4843"/>
    <cellStyle name="常规 5 6 2 10" xfId="4844"/>
    <cellStyle name="常规 5 6 2 11" xfId="4845"/>
    <cellStyle name="常规 5 6 2 2" xfId="4846"/>
    <cellStyle name="常规 5 6 2 2 2" xfId="4847"/>
    <cellStyle name="常规 5 6 2 3" xfId="4848"/>
    <cellStyle name="常规 5 6 3 10" xfId="4849"/>
    <cellStyle name="常规 5 6 4 10" xfId="4850"/>
    <cellStyle name="常规 5 6 4 2" xfId="4851"/>
    <cellStyle name="常规 5 6 4 3" xfId="4852"/>
    <cellStyle name="常规 5 6 5 10" xfId="4853"/>
    <cellStyle name="常规 6 4 2 9" xfId="4854"/>
    <cellStyle name="常规 5 6 5 3" xfId="4855"/>
    <cellStyle name="常规 5 6 6 10" xfId="4856"/>
    <cellStyle name="常规 5 6 6 2" xfId="4857"/>
    <cellStyle name="常规 5 6 6 3" xfId="4858"/>
    <cellStyle name="常规 5 6 7 10" xfId="4859"/>
    <cellStyle name="常规 5 6 7 2" xfId="4860"/>
    <cellStyle name="常规 5 6 7 3" xfId="4861"/>
    <cellStyle name="常规 5 6 7 4" xfId="4862"/>
    <cellStyle name="常规 5 6 7 5" xfId="4863"/>
    <cellStyle name="常规 5 6 7 6" xfId="4864"/>
    <cellStyle name="常规 5 6 7 7" xfId="4865"/>
    <cellStyle name="常规 5 6 7 8" xfId="4866"/>
    <cellStyle name="常规 5 6 7 9" xfId="4867"/>
    <cellStyle name="常规 5 7 11" xfId="4868"/>
    <cellStyle name="常规 5 7 12" xfId="4869"/>
    <cellStyle name="常规 5 7 13" xfId="4870"/>
    <cellStyle name="常规 5 7 14" xfId="4871"/>
    <cellStyle name="常规 5 7 15" xfId="4872"/>
    <cellStyle name="常规 5 7 16" xfId="4873"/>
    <cellStyle name="常规 6 8 7 2" xfId="4874"/>
    <cellStyle name="常规 5 7 2 10" xfId="4875"/>
    <cellStyle name="常规 5 7 2 11" xfId="4876"/>
    <cellStyle name="常规 5 7 2 2" xfId="4877"/>
    <cellStyle name="常规 5 7 2 2 2" xfId="4878"/>
    <cellStyle name="常规 5 7 2 3" xfId="4879"/>
    <cellStyle name="常规 5 7 3 10" xfId="4880"/>
    <cellStyle name="常规 5 7 4 2" xfId="4881"/>
    <cellStyle name="常规 5 7 4 3" xfId="4882"/>
    <cellStyle name="常规 5 7 5 10" xfId="4883"/>
    <cellStyle name="常规 5 7 5 2" xfId="4884"/>
    <cellStyle name="常规 5 7 5 3" xfId="4885"/>
    <cellStyle name="常规 5 7 6 10" xfId="4886"/>
    <cellStyle name="常规 5 7 6 2" xfId="4887"/>
    <cellStyle name="常规 5 7 6 3" xfId="4888"/>
    <cellStyle name="常规 5 7 7 10" xfId="4889"/>
    <cellStyle name="常规 5 7 7 2" xfId="4890"/>
    <cellStyle name="常规 5 7 7 3" xfId="4891"/>
    <cellStyle name="常规 5 7 7 4" xfId="4892"/>
    <cellStyle name="常规 5 7 7 5" xfId="4893"/>
    <cellStyle name="常规 5 7 7 6" xfId="4894"/>
    <cellStyle name="常规 5 7 7 7" xfId="4895"/>
    <cellStyle name="常规 5 7 7 8" xfId="4896"/>
    <cellStyle name="常规 5 7 7 9" xfId="4897"/>
    <cellStyle name="常规 5 8 11" xfId="4898"/>
    <cellStyle name="常规 8 3 4" xfId="4899"/>
    <cellStyle name="常规 5 8 12" xfId="4900"/>
    <cellStyle name="常规 8 3 5" xfId="4901"/>
    <cellStyle name="常规 5 8 13" xfId="4902"/>
    <cellStyle name="常规 8 3 6" xfId="4903"/>
    <cellStyle name="常规 5 8 14" xfId="4904"/>
    <cellStyle name="常规 8 3 7" xfId="4905"/>
    <cellStyle name="常规 5 8 16" xfId="4906"/>
    <cellStyle name="常规 5 8 21" xfId="4907"/>
    <cellStyle name="常规 8 3 9" xfId="4908"/>
    <cellStyle name="常规 5 8 17" xfId="4909"/>
    <cellStyle name="常规 5 8 22" xfId="4910"/>
    <cellStyle name="常规 5 8 18" xfId="4911"/>
    <cellStyle name="常规 5 8 23" xfId="4912"/>
    <cellStyle name="常规 5 8 19" xfId="4913"/>
    <cellStyle name="常规 5 8 24" xfId="4914"/>
    <cellStyle name="常规 5 9 17" xfId="4915"/>
    <cellStyle name="常规 5 9 22" xfId="4916"/>
    <cellStyle name="常规 5 9 18" xfId="4917"/>
    <cellStyle name="常规 5 9 23" xfId="4918"/>
    <cellStyle name="常规 5 9 19" xfId="4919"/>
    <cellStyle name="常规 5 9 24" xfId="4920"/>
    <cellStyle name="常规 55" xfId="4921"/>
    <cellStyle name="常规 56" xfId="4922"/>
    <cellStyle name="常规 61" xfId="4923"/>
    <cellStyle name="常规 57" xfId="4924"/>
    <cellStyle name="常规 6" xfId="4925"/>
    <cellStyle name="常规 6 10" xfId="4926"/>
    <cellStyle name="常规 6 10 2" xfId="4927"/>
    <cellStyle name="常规 6 11" xfId="4928"/>
    <cellStyle name="常规 6 11 2" xfId="4929"/>
    <cellStyle name="常规 6 12 2" xfId="4930"/>
    <cellStyle name="常规 6 13 2" xfId="4931"/>
    <cellStyle name="常规 6 14 2" xfId="4932"/>
    <cellStyle name="常规 6 15 2" xfId="4933"/>
    <cellStyle name="常规 6 20 2" xfId="4934"/>
    <cellStyle name="常规 6 16 2" xfId="4935"/>
    <cellStyle name="常规 6 21 2" xfId="4936"/>
    <cellStyle name="常规 6 17 2" xfId="4937"/>
    <cellStyle name="常规 6 19 2" xfId="4938"/>
    <cellStyle name="常规 6 24 2" xfId="4939"/>
    <cellStyle name="常规 6 2 10" xfId="4940"/>
    <cellStyle name="好_财政拨款的复制 16" xfId="4941"/>
    <cellStyle name="好_财政拨款的复制 21" xfId="4942"/>
    <cellStyle name="常规 6 2 10 2" xfId="4943"/>
    <cellStyle name="常规 6 2 11" xfId="4944"/>
    <cellStyle name="好_财政拨款的复制 17" xfId="4945"/>
    <cellStyle name="常规 6 2 11 2" xfId="4946"/>
    <cellStyle name="常规 6 2 12" xfId="4947"/>
    <cellStyle name="好_财政拨款的复制 18" xfId="4948"/>
    <cellStyle name="常规 6 2 12 2" xfId="4949"/>
    <cellStyle name="常规 6 2 13" xfId="4950"/>
    <cellStyle name="好_财政拨款的复制 19" xfId="4951"/>
    <cellStyle name="常规 6 2 14" xfId="4952"/>
    <cellStyle name="常规 6 2 15" xfId="4953"/>
    <cellStyle name="常规 6 2 20" xfId="4954"/>
    <cellStyle name="常规 6 2 16" xfId="4955"/>
    <cellStyle name="常规 6 2 21" xfId="4956"/>
    <cellStyle name="常规 6 2 17" xfId="4957"/>
    <cellStyle name="常规 6 2 22" xfId="4958"/>
    <cellStyle name="常规 6 2 18" xfId="4959"/>
    <cellStyle name="常规 6 2 23" xfId="4960"/>
    <cellStyle name="常规 6 2 19" xfId="4961"/>
    <cellStyle name="常规 6 2 24" xfId="4962"/>
    <cellStyle name="常规 6 2 2 15" xfId="4963"/>
    <cellStyle name="常规 6 2 2 20" xfId="4964"/>
    <cellStyle name="常规 6 2 2 16" xfId="4965"/>
    <cellStyle name="常规 6 2 2 21" xfId="4966"/>
    <cellStyle name="常规 6 2 2 17" xfId="4967"/>
    <cellStyle name="常规 6 2 2 22" xfId="4968"/>
    <cellStyle name="常规 6 2 2 18" xfId="4969"/>
    <cellStyle name="常规 6 2 2 23" xfId="4970"/>
    <cellStyle name="常规 6 2 2 19" xfId="4971"/>
    <cellStyle name="常规 6 2 2 24" xfId="4972"/>
    <cellStyle name="常规 6 2 2 2" xfId="4973"/>
    <cellStyle name="常规 6 2 2 2 2" xfId="4974"/>
    <cellStyle name="好_支出预算表 2 8" xfId="4975"/>
    <cellStyle name="常规 6 2 2 25" xfId="4976"/>
    <cellStyle name="常规 6 2 2 26" xfId="4977"/>
    <cellStyle name="常规 6 2 2 27" xfId="4978"/>
    <cellStyle name="常规 6 2 2 3" xfId="4979"/>
    <cellStyle name="常规 6 2 2 3 2" xfId="4980"/>
    <cellStyle name="常规 6 2 2 4" xfId="4981"/>
    <cellStyle name="常规 6 2 2 4 2" xfId="4982"/>
    <cellStyle name="常规 6 2 2 5" xfId="4983"/>
    <cellStyle name="常规 6 2 2 5 2" xfId="4984"/>
    <cellStyle name="常规 6 2 2 6" xfId="4985"/>
    <cellStyle name="常规 6 2 2 7" xfId="4986"/>
    <cellStyle name="常规 6 2 2 8" xfId="4987"/>
    <cellStyle name="常规 6 2 2 9" xfId="4988"/>
    <cellStyle name="常规 6 2 25" xfId="4989"/>
    <cellStyle name="常规 6 2 30" xfId="4990"/>
    <cellStyle name="常规 6 2 26" xfId="4991"/>
    <cellStyle name="常规 6 2 31" xfId="4992"/>
    <cellStyle name="好_三公经费 5 2" xfId="4993"/>
    <cellStyle name="常规 6 2 27" xfId="4994"/>
    <cellStyle name="常规 6 2 32" xfId="4995"/>
    <cellStyle name="常规 6 2 28" xfId="4996"/>
    <cellStyle name="常规 6 2 33" xfId="4997"/>
    <cellStyle name="常规 6 2 3" xfId="4998"/>
    <cellStyle name="常规 6 2 3 10" xfId="4999"/>
    <cellStyle name="常规 6 2 3 11" xfId="5000"/>
    <cellStyle name="常规 6 2 3 12" xfId="5001"/>
    <cellStyle name="常规 6 2 3 13" xfId="5002"/>
    <cellStyle name="常规 6 2 3 14" xfId="5003"/>
    <cellStyle name="常规 6 2 3 15" xfId="5004"/>
    <cellStyle name="常规 6 2 3 20" xfId="5005"/>
    <cellStyle name="常规 6 2 3 16" xfId="5006"/>
    <cellStyle name="常规 6 2 3 21" xfId="5007"/>
    <cellStyle name="常规 6 2 3 17" xfId="5008"/>
    <cellStyle name="常规 6 2 3 22" xfId="5009"/>
    <cellStyle name="常规 6 2 3 18" xfId="5010"/>
    <cellStyle name="常规 6 2 3 23" xfId="5011"/>
    <cellStyle name="常规 6 2 3 19" xfId="5012"/>
    <cellStyle name="常规 6 2 3 24" xfId="5013"/>
    <cellStyle name="常规 6 2 3 2" xfId="5014"/>
    <cellStyle name="常规 6 2 3 3" xfId="5015"/>
    <cellStyle name="常规 6 2 3 4" xfId="5016"/>
    <cellStyle name="常规 6 2 3 5" xfId="5017"/>
    <cellStyle name="常规 6 2 3 6" xfId="5018"/>
    <cellStyle name="常规 6 2 3 7" xfId="5019"/>
    <cellStyle name="常规 6 2 3 8" xfId="5020"/>
    <cellStyle name="常规 6 2 3 9" xfId="5021"/>
    <cellStyle name="常规 6 2 35" xfId="5022"/>
    <cellStyle name="常规 6 2 36" xfId="5023"/>
    <cellStyle name="常规 6 2 4" xfId="5024"/>
    <cellStyle name="常规 6 2 4 10" xfId="5025"/>
    <cellStyle name="常规 6 2 4 11" xfId="5026"/>
    <cellStyle name="常规 6 2 4 12" xfId="5027"/>
    <cellStyle name="常规 6 2 4 13" xfId="5028"/>
    <cellStyle name="常规 6 8 2 2 2" xfId="5029"/>
    <cellStyle name="常规 6 2 4 14" xfId="5030"/>
    <cellStyle name="常规 6 8 2 2 3" xfId="5031"/>
    <cellStyle name="常规 6 2 4 2" xfId="5032"/>
    <cellStyle name="常规 6 2 5" xfId="5033"/>
    <cellStyle name="常规 6 2 5 10" xfId="5034"/>
    <cellStyle name="常规 6 2 5 11" xfId="5035"/>
    <cellStyle name="常规 6 2 5 12" xfId="5036"/>
    <cellStyle name="常规 6 2 5 13" xfId="5037"/>
    <cellStyle name="常规 6 2 5 14" xfId="5038"/>
    <cellStyle name="常规 6 4 6 2" xfId="5039"/>
    <cellStyle name="常规 6 2 5 2" xfId="5040"/>
    <cellStyle name="常规 6 2 6" xfId="5041"/>
    <cellStyle name="常规 6 2 6 2" xfId="5042"/>
    <cellStyle name="常规 6 2 7" xfId="5043"/>
    <cellStyle name="常规 6 2 8" xfId="5044"/>
    <cellStyle name="常规 6 2 8 2" xfId="5045"/>
    <cellStyle name="常规 6 2 9" xfId="5046"/>
    <cellStyle name="常规 6 2 9 2" xfId="5047"/>
    <cellStyle name="常规 6 23 2" xfId="5048"/>
    <cellStyle name="常规 6 25 2" xfId="5049"/>
    <cellStyle name="常规 6 26 2" xfId="5050"/>
    <cellStyle name="常规 6 27 2" xfId="5051"/>
    <cellStyle name="常规 6 3" xfId="5052"/>
    <cellStyle name="常规 6 3 10" xfId="5053"/>
    <cellStyle name="常规 6 3 11" xfId="5054"/>
    <cellStyle name="常规 6 3 12" xfId="5055"/>
    <cellStyle name="常规 6 3 13" xfId="5056"/>
    <cellStyle name="常规 6 3 14" xfId="5057"/>
    <cellStyle name="常规 6 3 15" xfId="5058"/>
    <cellStyle name="常规 6 3 16" xfId="5059"/>
    <cellStyle name="常规 6 3 2 2 2" xfId="5060"/>
    <cellStyle name="常规 6 3 2 2 3" xfId="5061"/>
    <cellStyle name="常规 6 3 2 2 4" xfId="5062"/>
    <cellStyle name="常规 6 3 2 2 5" xfId="5063"/>
    <cellStyle name="常规 6 3 2 2 6" xfId="5064"/>
    <cellStyle name="常规 6 3 2 2 7" xfId="5065"/>
    <cellStyle name="常规 6 3 2 2 8" xfId="5066"/>
    <cellStyle name="常规 6 3 2 3" xfId="5067"/>
    <cellStyle name="常规 6 3 2 4" xfId="5068"/>
    <cellStyle name="常规 6 3 2 5" xfId="5069"/>
    <cellStyle name="常规 6 3 2 6" xfId="5070"/>
    <cellStyle name="常规 6 3 2 7" xfId="5071"/>
    <cellStyle name="常规 6 3 2 8" xfId="5072"/>
    <cellStyle name="常规 6 3 2 9" xfId="5073"/>
    <cellStyle name="常规 6 3 3" xfId="5074"/>
    <cellStyle name="常规 6 6 2 2 4" xfId="5075"/>
    <cellStyle name="常规 6 3 3 10" xfId="5076"/>
    <cellStyle name="常规 6 3 3 2" xfId="5077"/>
    <cellStyle name="常规 6 3 3 3" xfId="5078"/>
    <cellStyle name="常规 6 3 3 4" xfId="5079"/>
    <cellStyle name="常规 6 3 3 5" xfId="5080"/>
    <cellStyle name="常规 6 3 3 6" xfId="5081"/>
    <cellStyle name="常规 6 3 3 8" xfId="5082"/>
    <cellStyle name="常规 6 3 3 9" xfId="5083"/>
    <cellStyle name="常规 6 3 4" xfId="5084"/>
    <cellStyle name="常规 6 6 2 2 5" xfId="5085"/>
    <cellStyle name="常规 6 3 4 2" xfId="5086"/>
    <cellStyle name="常规 6 3 5" xfId="5087"/>
    <cellStyle name="常规 6 6 2 2 6" xfId="5088"/>
    <cellStyle name="常规 6 3 5 2" xfId="5089"/>
    <cellStyle name="常规 6 3 6" xfId="5090"/>
    <cellStyle name="常规 6 6 2 2 7" xfId="5091"/>
    <cellStyle name="常规 6 3 6 2" xfId="5092"/>
    <cellStyle name="常规 6 3 7" xfId="5093"/>
    <cellStyle name="常规 6 6 2 2 8" xfId="5094"/>
    <cellStyle name="常规 6 3 8" xfId="5095"/>
    <cellStyle name="常规 6 6 2 2 9" xfId="5096"/>
    <cellStyle name="常规 6 3 9" xfId="5097"/>
    <cellStyle name="常规 6 4 12" xfId="5098"/>
    <cellStyle name="常规 6 4 13" xfId="5099"/>
    <cellStyle name="常规 6 4 14" xfId="5100"/>
    <cellStyle name="常规 6 4 15" xfId="5101"/>
    <cellStyle name="常规 6 4 16" xfId="5102"/>
    <cellStyle name="常规 6 4 2 10" xfId="5103"/>
    <cellStyle name="常规 6 4 2 11" xfId="5104"/>
    <cellStyle name="常规 6 4 2 2 10" xfId="5105"/>
    <cellStyle name="好_支出预算表 12" xfId="5106"/>
    <cellStyle name="常规 6 4 2 2 2" xfId="5107"/>
    <cellStyle name="常规 6 4 2 2 3" xfId="5108"/>
    <cellStyle name="常规 6 4 2 2 4" xfId="5109"/>
    <cellStyle name="常规 6 4 2 2 5" xfId="5110"/>
    <cellStyle name="常规 6 4 2 2 6" xfId="5111"/>
    <cellStyle name="常规 6 4 2 2 7" xfId="5112"/>
    <cellStyle name="常规 6 4 2 2 8" xfId="5113"/>
    <cellStyle name="常规 6 4 2 3" xfId="5114"/>
    <cellStyle name="常规 6 4 2 4" xfId="5115"/>
    <cellStyle name="常规 6 4 2 5" xfId="5116"/>
    <cellStyle name="常规 6 4 2 6" xfId="5117"/>
    <cellStyle name="常规 6 4 2 7" xfId="5118"/>
    <cellStyle name="常规 6 4 2 8" xfId="5119"/>
    <cellStyle name="常规 6 4 3 10" xfId="5120"/>
    <cellStyle name="常规 6 4 3 2" xfId="5121"/>
    <cellStyle name="常规 6 4 3 3" xfId="5122"/>
    <cellStyle name="常规 6 4 3 4" xfId="5123"/>
    <cellStyle name="常规 6 4 3 5" xfId="5124"/>
    <cellStyle name="常规 6 4 3 6" xfId="5125"/>
    <cellStyle name="常规 6 4 3 7" xfId="5126"/>
    <cellStyle name="常规 6 4 3 8" xfId="5127"/>
    <cellStyle name="常规 6 4 3 9" xfId="5128"/>
    <cellStyle name="常规 6 4 4 2" xfId="5129"/>
    <cellStyle name="常规 6 4 7 2" xfId="5130"/>
    <cellStyle name="常规 6 5 11" xfId="5131"/>
    <cellStyle name="常规 6 5 12" xfId="5132"/>
    <cellStyle name="常规 6 5 13" xfId="5133"/>
    <cellStyle name="常规 6 5 14" xfId="5134"/>
    <cellStyle name="常规 6 5 15" xfId="5135"/>
    <cellStyle name="常规 6 5 16" xfId="5136"/>
    <cellStyle name="常规 6 5 2 10" xfId="5137"/>
    <cellStyle name="常规 6 5 2 11" xfId="5138"/>
    <cellStyle name="常规 6 5 2 2" xfId="5139"/>
    <cellStyle name="常规 6 5 2 2 2" xfId="5140"/>
    <cellStyle name="常规 6 5 2 2 3" xfId="5141"/>
    <cellStyle name="常规 6 5 2 2 4" xfId="5142"/>
    <cellStyle name="常规 6 5 2 2 5" xfId="5143"/>
    <cellStyle name="常规 6 5 2 2 6" xfId="5144"/>
    <cellStyle name="常规 6 5 2 2 7" xfId="5145"/>
    <cellStyle name="常规 6 5 2 2 8" xfId="5146"/>
    <cellStyle name="常规 6 5 2 3" xfId="5147"/>
    <cellStyle name="常规 6 5 2 4" xfId="5148"/>
    <cellStyle name="常规 6 5 2 5" xfId="5149"/>
    <cellStyle name="常规 6 5 2 7" xfId="5150"/>
    <cellStyle name="常规 6 5 2 8" xfId="5151"/>
    <cellStyle name="常规 6 5 2 9" xfId="5152"/>
    <cellStyle name="常规 6 5 3 4" xfId="5153"/>
    <cellStyle name="常规 6 5 3 5" xfId="5154"/>
    <cellStyle name="常规 6 5 3 6" xfId="5155"/>
    <cellStyle name="常规 6 5 3 7" xfId="5156"/>
    <cellStyle name="常规 6 5 3 8" xfId="5157"/>
    <cellStyle name="常规 6 5 3 9" xfId="5158"/>
    <cellStyle name="常规 6 5 4 2" xfId="5159"/>
    <cellStyle name="常规 6 5 6 2" xfId="5160"/>
    <cellStyle name="常规 6 5 7 2" xfId="5161"/>
    <cellStyle name="常规 6 6 11" xfId="5162"/>
    <cellStyle name="常规 6 6 12" xfId="5163"/>
    <cellStyle name="常规 6 6 13" xfId="5164"/>
    <cellStyle name="常规 6 6 14" xfId="5165"/>
    <cellStyle name="常规 6 6 15" xfId="5166"/>
    <cellStyle name="常规 6 6 16" xfId="5167"/>
    <cellStyle name="常规 6 6 2 10" xfId="5168"/>
    <cellStyle name="常规 6 6 2 11" xfId="5169"/>
    <cellStyle name="常规 6 6 2 2" xfId="5170"/>
    <cellStyle name="常规 6 6 2 3" xfId="5171"/>
    <cellStyle name="常规 6 6 2 4" xfId="5172"/>
    <cellStyle name="常规 6 6 2 5" xfId="5173"/>
    <cellStyle name="常规 6 6 2 6" xfId="5174"/>
    <cellStyle name="常规 6 6 2 7" xfId="5175"/>
    <cellStyle name="常规 6 6 2 8" xfId="5176"/>
    <cellStyle name="常规 6 6 2 9" xfId="5177"/>
    <cellStyle name="常规 6 6 3 2" xfId="5178"/>
    <cellStyle name="常规 6 6 4 2" xfId="5179"/>
    <cellStyle name="常规 6 6 7 2" xfId="5180"/>
    <cellStyle name="常规 6 7 11" xfId="5181"/>
    <cellStyle name="常规 6 7 12" xfId="5182"/>
    <cellStyle name="常规 6 7 13" xfId="5183"/>
    <cellStyle name="常规 6 7 14" xfId="5184"/>
    <cellStyle name="常规 6 7 15" xfId="5185"/>
    <cellStyle name="常规 6 7 16" xfId="5186"/>
    <cellStyle name="常规 6 7 2 2" xfId="5187"/>
    <cellStyle name="常规 6 7 2 2 10" xfId="5188"/>
    <cellStyle name="常规 6 7 2 2 2" xfId="5189"/>
    <cellStyle name="常规 6 7 2 2 3" xfId="5190"/>
    <cellStyle name="常规 6 7 2 2 4" xfId="5191"/>
    <cellStyle name="常规 6 7 2 3" xfId="5192"/>
    <cellStyle name="常规 6 7 2 4" xfId="5193"/>
    <cellStyle name="常规 6 7 2 5" xfId="5194"/>
    <cellStyle name="常规 6 7 2 6" xfId="5195"/>
    <cellStyle name="常规 6 7 2 7" xfId="5196"/>
    <cellStyle name="常规 6 7 2 8" xfId="5197"/>
    <cellStyle name="常规 6 7 2 9" xfId="5198"/>
    <cellStyle name="常规 6 7 3 2" xfId="5199"/>
    <cellStyle name="常规 6 7 3 3" xfId="5200"/>
    <cellStyle name="常规 6 7 3 4" xfId="5201"/>
    <cellStyle name="常规 6 7 3 5" xfId="5202"/>
    <cellStyle name="常规 6 7 3 6" xfId="5203"/>
    <cellStyle name="常规 6 7 3 7" xfId="5204"/>
    <cellStyle name="常规 6 7 3 8" xfId="5205"/>
    <cellStyle name="常规 6 7 3 9" xfId="5206"/>
    <cellStyle name="常规 6 7 4 2" xfId="5207"/>
    <cellStyle name="常规 6 7 5 2" xfId="5208"/>
    <cellStyle name="常规 6 7 6 2" xfId="5209"/>
    <cellStyle name="常规 6 8 11" xfId="5210"/>
    <cellStyle name="常规 6 8 12" xfId="5211"/>
    <cellStyle name="常规 6 8 13" xfId="5212"/>
    <cellStyle name="常规 6 8 14" xfId="5213"/>
    <cellStyle name="常规 6 8 15" xfId="5214"/>
    <cellStyle name="常规 6 8 16" xfId="5215"/>
    <cellStyle name="常规 6 8 2 3" xfId="5216"/>
    <cellStyle name="常规 6 8 2 4" xfId="5217"/>
    <cellStyle name="常规 6 8 2 5" xfId="5218"/>
    <cellStyle name="常规 6 8 2 6" xfId="5219"/>
    <cellStyle name="常规 6 8 2 7" xfId="5220"/>
    <cellStyle name="常规 6 8 2 8" xfId="5221"/>
    <cellStyle name="常规 6 8 2 9" xfId="5222"/>
    <cellStyle name="常规 6 8 3 2" xfId="5223"/>
    <cellStyle name="常规 6 8 3 3" xfId="5224"/>
    <cellStyle name="常规 6 8 3 4" xfId="5225"/>
    <cellStyle name="常规 6 8 3 5" xfId="5226"/>
    <cellStyle name="常规 6 8 3 6" xfId="5227"/>
    <cellStyle name="常规 6 8 3 8" xfId="5228"/>
    <cellStyle name="常规 6 8 3 9" xfId="5229"/>
    <cellStyle name="常规 6 8 4 2" xfId="5230"/>
    <cellStyle name="常规 6 8 5 2" xfId="5231"/>
    <cellStyle name="常规 6 8 6 2" xfId="5232"/>
    <cellStyle name="常规 7" xfId="5233"/>
    <cellStyle name="常规 7 10" xfId="5234"/>
    <cellStyle name="常规 7 11" xfId="5235"/>
    <cellStyle name="常规 7 13" xfId="5236"/>
    <cellStyle name="常规 7 14" xfId="5237"/>
    <cellStyle name="常规 7 15" xfId="5238"/>
    <cellStyle name="常规 7 20" xfId="5239"/>
    <cellStyle name="常规 7 16" xfId="5240"/>
    <cellStyle name="常规 7 21" xfId="5241"/>
    <cellStyle name="常规 7 18" xfId="5242"/>
    <cellStyle name="常规 7 23" xfId="5243"/>
    <cellStyle name="常规 7 19" xfId="5244"/>
    <cellStyle name="常规 7 24" xfId="5245"/>
    <cellStyle name="常规 7 2" xfId="5246"/>
    <cellStyle name="常规 7 2 10" xfId="5247"/>
    <cellStyle name="常规 7 2 2 2" xfId="5248"/>
    <cellStyle name="常规 7 2 2 3" xfId="5249"/>
    <cellStyle name="常规 7 2 2 4" xfId="5250"/>
    <cellStyle name="常规 7 2 2 5" xfId="5251"/>
    <cellStyle name="常规 7 2 2 6" xfId="5252"/>
    <cellStyle name="常规 7 2 2 7" xfId="5253"/>
    <cellStyle name="常规 7 2 2 8" xfId="5254"/>
    <cellStyle name="常规 7 2 2 9" xfId="5255"/>
    <cellStyle name="常规 7 2 3" xfId="5256"/>
    <cellStyle name="常规 7 2 4" xfId="5257"/>
    <cellStyle name="常规 7 2 5" xfId="5258"/>
    <cellStyle name="常规 7 2 6" xfId="5259"/>
    <cellStyle name="常规 7 2 7" xfId="5260"/>
    <cellStyle name="常规 7 2 8" xfId="5261"/>
    <cellStyle name="常规 7 2 9" xfId="5262"/>
    <cellStyle name="常规 7 3" xfId="5263"/>
    <cellStyle name="常规 7 3 10" xfId="5264"/>
    <cellStyle name="常规 8 10" xfId="5265"/>
    <cellStyle name="常规 8 11" xfId="5266"/>
    <cellStyle name="常规 8 12" xfId="5267"/>
    <cellStyle name="常规 8 13" xfId="5268"/>
    <cellStyle name="常规 8 14" xfId="5269"/>
    <cellStyle name="常规 8 15" xfId="5270"/>
    <cellStyle name="常规 8 16" xfId="5271"/>
    <cellStyle name="常规 8 17" xfId="5272"/>
    <cellStyle name="常规 8 2" xfId="5273"/>
    <cellStyle name="常规 8 2 2 2" xfId="5274"/>
    <cellStyle name="常规 8 2 3" xfId="5275"/>
    <cellStyle name="常规 8 2 4" xfId="5276"/>
    <cellStyle name="常规 8 2 5" xfId="5277"/>
    <cellStyle name="常规 8 2 6" xfId="5278"/>
    <cellStyle name="常规 8 2 7" xfId="5279"/>
    <cellStyle name="常规 8 2 8" xfId="5280"/>
    <cellStyle name="常规 8 2 9" xfId="5281"/>
    <cellStyle name="常规 8 3" xfId="5282"/>
    <cellStyle name="常规 8 3 10" xfId="5283"/>
    <cellStyle name="常规 9 10" xfId="5284"/>
    <cellStyle name="常规 9 11" xfId="5285"/>
    <cellStyle name="常规 9 2" xfId="5286"/>
    <cellStyle name="常规 9 2 10" xfId="5287"/>
    <cellStyle name="好_一般公共预算支出表 3" xfId="5288"/>
    <cellStyle name="常规 9 2 11" xfId="5289"/>
    <cellStyle name="好_一般公共预算支出表 4" xfId="5290"/>
    <cellStyle name="常规 9 2 2 2" xfId="5291"/>
    <cellStyle name="常规 9 2 3" xfId="5292"/>
    <cellStyle name="常规 9 2 4" xfId="5293"/>
    <cellStyle name="常规 9 2 5" xfId="5294"/>
    <cellStyle name="常规 9 2 6" xfId="5295"/>
    <cellStyle name="常规 9 2 7" xfId="5296"/>
    <cellStyle name="常规 9 2 8" xfId="5297"/>
    <cellStyle name="常规 9 3" xfId="5298"/>
    <cellStyle name="常规 9 3 10" xfId="5299"/>
    <cellStyle name="常规 9 3 3" xfId="5300"/>
    <cellStyle name="常规 9 3 4" xfId="5301"/>
    <cellStyle name="常规 9 3 5" xfId="5302"/>
    <cellStyle name="常规 9 3 6" xfId="5303"/>
    <cellStyle name="常规 9 3 7" xfId="5304"/>
    <cellStyle name="常规 9 3 8" xfId="5305"/>
    <cellStyle name="常规 9 3 9" xfId="5306"/>
    <cellStyle name="常规_Sheet1_6" xfId="5307"/>
    <cellStyle name="常规_Sheet1_9" xfId="5308"/>
    <cellStyle name="好_财政拨款的复制" xfId="5309"/>
    <cellStyle name="好_财政拨款的复制 2" xfId="5310"/>
    <cellStyle name="好_三公经费 12" xfId="5311"/>
    <cellStyle name="好_财政拨款的复制 2 10" xfId="5312"/>
    <cellStyle name="好_财政拨款的复制 2 11" xfId="5313"/>
    <cellStyle name="好_财政拨款的复制 2 2" xfId="5314"/>
    <cellStyle name="好_财政拨款的复制 2 2 2" xfId="5315"/>
    <cellStyle name="好_财政拨款的复制 2 3" xfId="5316"/>
    <cellStyle name="好_财政拨款的复制 2 4" xfId="5317"/>
    <cellStyle name="好_财政拨款的复制 2 5" xfId="5318"/>
    <cellStyle name="好_财政拨款的复制 2 6" xfId="5319"/>
    <cellStyle name="好_财政拨款的复制 2 7" xfId="5320"/>
    <cellStyle name="好_财政拨款的复制 2 8" xfId="5321"/>
    <cellStyle name="好_财政拨款的复制 2 9" xfId="5322"/>
    <cellStyle name="好_财政拨款的复制 3" xfId="5323"/>
    <cellStyle name="好_三公经费 13" xfId="5324"/>
    <cellStyle name="好_财政拨款的复制 4" xfId="5325"/>
    <cellStyle name="好_三公经费 14" xfId="5326"/>
    <cellStyle name="好_财政拨款的复制 4 2" xfId="5327"/>
    <cellStyle name="好_财政拨款的复制 5" xfId="5328"/>
    <cellStyle name="好_三公经费 15" xfId="5329"/>
    <cellStyle name="好_三公经费 20" xfId="5330"/>
    <cellStyle name="好_财政拨款的复制 5 2" xfId="5331"/>
    <cellStyle name="好_财政拨款的复制 6 2" xfId="5332"/>
    <cellStyle name="好_财政拨款的复制 7 2" xfId="5333"/>
    <cellStyle name="好_财政拨款的复制 9 2" xfId="5334"/>
    <cellStyle name="好_三公经费" xfId="5335"/>
    <cellStyle name="好_三公经费 10" xfId="5336"/>
    <cellStyle name="好_三公经费 11" xfId="5337"/>
    <cellStyle name="好_三公经费 2" xfId="5338"/>
    <cellStyle name="好_三公经费 2 10" xfId="5339"/>
    <cellStyle name="好_三公经费 2 11" xfId="5340"/>
    <cellStyle name="好_三公经费 2 2" xfId="5341"/>
    <cellStyle name="好_三公经费 2 3" xfId="5342"/>
    <cellStyle name="好_三公经费 2 4" xfId="5343"/>
    <cellStyle name="好_三公经费 2 5" xfId="5344"/>
    <cellStyle name="好_三公经费 2 6" xfId="5345"/>
    <cellStyle name="好_三公经费 2 7" xfId="5346"/>
    <cellStyle name="好_三公经费 2 8" xfId="5347"/>
    <cellStyle name="好_三公经费 2 9" xfId="5348"/>
    <cellStyle name="好_一般公共预算支出表 9 2" xfId="5349"/>
    <cellStyle name="好_三公经费 3" xfId="5350"/>
    <cellStyle name="好_三公经费 3 2" xfId="5351"/>
    <cellStyle name="好_三公经费 4" xfId="5352"/>
    <cellStyle name="好_三公经费 4 2" xfId="5353"/>
    <cellStyle name="好_三公经费 5" xfId="5354"/>
    <cellStyle name="好_三公经费 6" xfId="5355"/>
    <cellStyle name="好_三公经费 6 2" xfId="5356"/>
    <cellStyle name="好_三公经费 7" xfId="5357"/>
    <cellStyle name="好_三公经费 7 2" xfId="5358"/>
    <cellStyle name="好_三公经费 8" xfId="5359"/>
    <cellStyle name="好_三公经费 8 2" xfId="5360"/>
    <cellStyle name="好_三公经费 9 2" xfId="5361"/>
    <cellStyle name="好_一般公共预算基本支出表" xfId="5362"/>
    <cellStyle name="好_一般公共预算基本支出表 14" xfId="5363"/>
    <cellStyle name="好_一般公共预算基本支出表 16" xfId="5364"/>
    <cellStyle name="好_一般公共预算基本支出表 21" xfId="5365"/>
    <cellStyle name="好_一般公共预算基本支出表 17" xfId="5366"/>
    <cellStyle name="好_一般公共预算基本支出表 18" xfId="5367"/>
    <cellStyle name="好_一般公共预算基本支出表 19" xfId="5368"/>
    <cellStyle name="好_一般公共预算基本支出表 2" xfId="5369"/>
    <cellStyle name="好_一般公共预算基本支出表 2 10" xfId="5370"/>
    <cellStyle name="好_一般公共预算基本支出表 2 11" xfId="5371"/>
    <cellStyle name="好_一般公共预算基本支出表 2 2" xfId="5372"/>
    <cellStyle name="好_一般公共预算基本支出表 2 2 2" xfId="5373"/>
    <cellStyle name="好_一般公共预算基本支出表 2 3" xfId="5374"/>
    <cellStyle name="好_一般公共预算基本支出表 2 4" xfId="5375"/>
    <cellStyle name="好_一般公共预算基本支出表 2 5" xfId="5376"/>
    <cellStyle name="好_一般公共预算基本支出表 2 7" xfId="5377"/>
    <cellStyle name="好_一般公共预算基本支出表 2 9" xfId="5378"/>
    <cellStyle name="好_一般公共预算基本支出表 3" xfId="5379"/>
    <cellStyle name="好_一般公共预算基本支出表 3 2" xfId="5380"/>
    <cellStyle name="好_一般公共预算基本支出表 4" xfId="5381"/>
    <cellStyle name="好_一般公共预算基本支出表 4 2" xfId="5382"/>
    <cellStyle name="好_一般公共预算基本支出表 5" xfId="5383"/>
    <cellStyle name="好_一般公共预算基本支出表 5 2" xfId="5384"/>
    <cellStyle name="好_一般公共预算基本支出表 6" xfId="5385"/>
    <cellStyle name="好_一般公共预算基本支出表 6 2" xfId="5386"/>
    <cellStyle name="好_一般公共预算基本支出表 7" xfId="5387"/>
    <cellStyle name="好_一般公共预算基本支出表 7 2" xfId="5388"/>
    <cellStyle name="好_一般公共预算基本支出表 8" xfId="5389"/>
    <cellStyle name="好_一般公共预算基本支出表 9" xfId="5390"/>
    <cellStyle name="好_一般公共预算基本支出表 9 2" xfId="5391"/>
    <cellStyle name="好_一般公共预算支出表 10" xfId="5392"/>
    <cellStyle name="好_一般公共预算支出表 12" xfId="5393"/>
    <cellStyle name="好_一般公共预算支出表 13" xfId="5394"/>
    <cellStyle name="好_一般公共预算支出表 14" xfId="5395"/>
    <cellStyle name="好_一般公共预算支出表 15" xfId="5396"/>
    <cellStyle name="好_一般公共预算支出表 20" xfId="5397"/>
    <cellStyle name="好_一般公共预算支出表 16" xfId="5398"/>
    <cellStyle name="好_一般公共预算支出表 21" xfId="5399"/>
    <cellStyle name="好_一般公共预算支出表 17" xfId="5400"/>
    <cellStyle name="好_一般公共预算支出表 18" xfId="5401"/>
    <cellStyle name="好_一般公共预算支出表 19" xfId="5402"/>
    <cellStyle name="好_一般公共预算支出表 2" xfId="5403"/>
    <cellStyle name="好_一般公共预算支出表 2 2" xfId="5404"/>
    <cellStyle name="好_一般公共预算支出表 2 3" xfId="5405"/>
    <cellStyle name="好_一般公共预算支出表 2 4" xfId="5406"/>
    <cellStyle name="好_一般公共预算支出表 2 5" xfId="5407"/>
    <cellStyle name="好_一般公共预算支出表 2 6" xfId="5408"/>
    <cellStyle name="好_一般公共预算支出表 2 8" xfId="5409"/>
    <cellStyle name="好_一般公共预算支出表 2 9" xfId="5410"/>
    <cellStyle name="好_一般公共预算支出表 5" xfId="5411"/>
    <cellStyle name="好_一般公共预算支出表 6" xfId="5412"/>
    <cellStyle name="好_一般公共预算支出表 7" xfId="5413"/>
    <cellStyle name="好_一般公共预算支出表 8" xfId="5414"/>
    <cellStyle name="好_一般公共预算支出表 9" xfId="5415"/>
    <cellStyle name="好_政府性基金支出表 10" xfId="5416"/>
    <cellStyle name="好_政府性基金支出表 11" xfId="5417"/>
    <cellStyle name="好_政府性基金支出表 12" xfId="5418"/>
    <cellStyle name="好_政府性基金支出表 13" xfId="5419"/>
    <cellStyle name="好_政府性基金支出表 14" xfId="5420"/>
    <cellStyle name="好_政府性基金支出表 15" xfId="5421"/>
    <cellStyle name="好_政府性基金支出表 20" xfId="5422"/>
    <cellStyle name="好_政府性基金支出表 16" xfId="5423"/>
    <cellStyle name="好_政府性基金支出表 21" xfId="5424"/>
    <cellStyle name="好_政府性基金支出表 17" xfId="5425"/>
    <cellStyle name="好_政府性基金支出表 18" xfId="5426"/>
    <cellStyle name="好_政府性基金支出表 19" xfId="5427"/>
    <cellStyle name="好_政府性基金支出表 2 10" xfId="5428"/>
    <cellStyle name="好_政府性基金支出表 2 11" xfId="5429"/>
    <cellStyle name="好_政府性基金支出表 2 2 2" xfId="5430"/>
    <cellStyle name="好_政府性基金支出表 2 3" xfId="5431"/>
    <cellStyle name="好_政府性基金支出表 2 4" xfId="5432"/>
    <cellStyle name="好_政府性基金支出表 2 5" xfId="5433"/>
    <cellStyle name="好_政府性基金支出表 2 6" xfId="5434"/>
    <cellStyle name="好_政府性基金支出表 2 7" xfId="5435"/>
    <cellStyle name="好_政府性基金支出表 2 8" xfId="5436"/>
    <cellStyle name="好_政府性基金支出表 2 9" xfId="5437"/>
    <cellStyle name="好_政府性基金支出表 3" xfId="5438"/>
    <cellStyle name="好_政府性基金支出表 4" xfId="5439"/>
    <cellStyle name="好_政府性基金支出表 5" xfId="5440"/>
    <cellStyle name="好_政府性基金支出表 6" xfId="5441"/>
    <cellStyle name="好_政府性基金支出表 6 2" xfId="5442"/>
    <cellStyle name="好_政府性基金支出表 7" xfId="5443"/>
    <cellStyle name="好_政府性基金支出表 8" xfId="5444"/>
    <cellStyle name="好_政府性基金支出表 9" xfId="5445"/>
    <cellStyle name="好_支出预算表" xfId="5446"/>
    <cellStyle name="好_支出预算表 10" xfId="5447"/>
    <cellStyle name="好_支出预算表 11" xfId="5448"/>
    <cellStyle name="好_支出预算表 13" xfId="5449"/>
    <cellStyle name="好_支出预算表 14" xfId="5450"/>
    <cellStyle name="好_支出预算表 15" xfId="5451"/>
    <cellStyle name="好_支出预算表 20" xfId="5452"/>
    <cellStyle name="好_支出预算表 16" xfId="5453"/>
    <cellStyle name="好_支出预算表 21" xfId="5454"/>
    <cellStyle name="好_支出预算表 17" xfId="5455"/>
    <cellStyle name="好_支出预算表 18" xfId="5456"/>
    <cellStyle name="好_支出预算表 19" xfId="5457"/>
    <cellStyle name="好_支出预算表 2" xfId="5458"/>
    <cellStyle name="好_支出预算表 2 10" xfId="5459"/>
    <cellStyle name="好_支出预算表 2 11" xfId="5460"/>
    <cellStyle name="好_支出预算表 2 2" xfId="5461"/>
    <cellStyle name="好_支出预算表 2 2 2" xfId="5462"/>
    <cellStyle name="好_支出预算表 2 3" xfId="5463"/>
    <cellStyle name="好_支出预算表 2 4" xfId="5464"/>
    <cellStyle name="好_支出预算表 2 5" xfId="5465"/>
    <cellStyle name="好_支出预算表 2 6" xfId="5466"/>
    <cellStyle name="好_支出预算表 2 7" xfId="5467"/>
    <cellStyle name="好_支出预算表 2 9" xfId="5468"/>
    <cellStyle name="好_支出预算表 3" xfId="5469"/>
    <cellStyle name="好_支出预算表 3 2" xfId="5470"/>
    <cellStyle name="好_支出预算表 4" xfId="5471"/>
    <cellStyle name="好_支出预算表 4 2" xfId="5472"/>
    <cellStyle name="好_支出预算表 5" xfId="5473"/>
    <cellStyle name="好_支出预算表 6" xfId="5474"/>
    <cellStyle name="好_支出预算表 6 2" xfId="5475"/>
    <cellStyle name="好_支出预算表 7" xfId="5476"/>
    <cellStyle name="好_支出预算表 7 2" xfId="5477"/>
    <cellStyle name="好_支出预算表 8" xfId="5478"/>
    <cellStyle name="好_支出预算表 8 2" xfId="5479"/>
    <cellStyle name="好_支出预算表 9" xfId="5480"/>
    <cellStyle name="好_支出预算表 9 2" xfId="5481"/>
    <cellStyle name="常规_附件1 2 2" xfId="5482"/>
    <cellStyle name="常规 4_2020年项目计划申报表（附表1） 3" xfId="5483"/>
    <cellStyle name="常规_Sheet1 3 2 2 2" xfId="5484"/>
    <cellStyle name="常规_Sheet1_279 2 2" xfId="5485"/>
    <cellStyle name="常规_Sheet2" xfId="5486"/>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2（PPP项目）"/>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385"/>
  <sheetViews>
    <sheetView tabSelected="1" zoomScale="68" zoomScaleNormal="68" workbookViewId="0">
      <pane xSplit="5" ySplit="5" topLeftCell="I6" activePane="bottomRight" state="frozen"/>
      <selection/>
      <selection pane="topRight"/>
      <selection pane="bottomLeft"/>
      <selection pane="bottomRight" activeCell="A2" sqref="A2:Y2"/>
    </sheetView>
  </sheetViews>
  <sheetFormatPr defaultColWidth="9" defaultRowHeight="14.25"/>
  <cols>
    <col min="1" max="1" width="4.64166666666667" style="2" customWidth="1"/>
    <col min="2" max="2" width="14.1333333333333" style="15" customWidth="1"/>
    <col min="3" max="3" width="6.63333333333333" style="4" customWidth="1"/>
    <col min="4" max="4" width="8.325" style="4" customWidth="1"/>
    <col min="5" max="5" width="9.05" style="4" customWidth="1"/>
    <col min="6" max="6" width="35.25" style="16" customWidth="1"/>
    <col min="7" max="7" width="9.73333333333333" style="17" customWidth="1"/>
    <col min="8" max="8" width="7.88333333333333" style="18" customWidth="1"/>
    <col min="9" max="9" width="6" style="19" customWidth="1"/>
    <col min="10" max="10" width="10.5916666666667" style="19" customWidth="1"/>
    <col min="11" max="11" width="10.85" style="19" customWidth="1"/>
    <col min="12" max="12" width="9.55833333333333" style="19" customWidth="1"/>
    <col min="13" max="13" width="11.7666666666667" style="19" customWidth="1"/>
    <col min="14" max="14" width="9.16666666666667" style="19" customWidth="1"/>
    <col min="15" max="15" width="10.2" style="19" customWidth="1"/>
    <col min="16" max="16" width="9.425" style="19" customWidth="1"/>
    <col min="17" max="17" width="9.30833333333333" style="19" customWidth="1"/>
    <col min="18" max="18" width="9.16666666666667" style="19" customWidth="1"/>
    <col min="19" max="19" width="9.03333333333333" style="19" customWidth="1"/>
    <col min="20" max="20" width="8.51666666666667" style="19" customWidth="1"/>
    <col min="21" max="21" width="9.3" style="19" customWidth="1"/>
    <col min="22" max="22" width="7.86666666666667" style="19" customWidth="1"/>
    <col min="23" max="23" width="27.3833333333333" style="16" customWidth="1"/>
    <col min="24" max="24" width="42.5" style="16" customWidth="1"/>
    <col min="25" max="25" width="37.575" style="16" customWidth="1"/>
    <col min="26" max="16384" width="9" style="2"/>
  </cols>
  <sheetData>
    <row r="1" ht="24.95" customHeight="1" spans="1:25">
      <c r="A1" s="20" t="s">
        <v>0</v>
      </c>
      <c r="B1" s="20"/>
      <c r="C1" s="21"/>
      <c r="D1" s="21"/>
      <c r="E1" s="21"/>
      <c r="F1" s="22"/>
      <c r="G1" s="23"/>
      <c r="H1" s="21"/>
      <c r="I1" s="51"/>
      <c r="J1" s="51"/>
      <c r="K1" s="51"/>
      <c r="L1" s="51"/>
      <c r="M1" s="51"/>
      <c r="N1" s="51"/>
      <c r="O1" s="51"/>
      <c r="P1" s="51"/>
      <c r="Q1" s="51"/>
      <c r="R1" s="51"/>
      <c r="S1" s="51"/>
      <c r="T1" s="51"/>
      <c r="U1" s="51"/>
      <c r="V1" s="51"/>
      <c r="W1" s="22"/>
      <c r="X1" s="22"/>
      <c r="Y1" s="22"/>
    </row>
    <row r="2" ht="27" customHeight="1" spans="1:25">
      <c r="A2" s="24" t="s">
        <v>1</v>
      </c>
      <c r="B2" s="25"/>
      <c r="C2" s="24"/>
      <c r="D2" s="24"/>
      <c r="E2" s="24"/>
      <c r="F2" s="24"/>
      <c r="G2" s="24"/>
      <c r="H2" s="24"/>
      <c r="I2" s="24"/>
      <c r="J2" s="24"/>
      <c r="K2" s="24"/>
      <c r="L2" s="24"/>
      <c r="M2" s="24"/>
      <c r="N2" s="24"/>
      <c r="O2" s="24"/>
      <c r="P2" s="24"/>
      <c r="Q2" s="24"/>
      <c r="R2" s="24"/>
      <c r="S2" s="24"/>
      <c r="T2" s="24"/>
      <c r="U2" s="24"/>
      <c r="V2" s="24"/>
      <c r="W2" s="24"/>
      <c r="X2" s="24"/>
      <c r="Y2" s="24"/>
    </row>
    <row r="3" ht="17.1" customHeight="1" spans="1:25">
      <c r="A3" s="26" t="s">
        <v>2</v>
      </c>
      <c r="B3" s="27"/>
      <c r="C3" s="9"/>
      <c r="D3" s="9"/>
      <c r="E3" s="9"/>
      <c r="F3" s="28"/>
      <c r="G3" s="9"/>
      <c r="H3" s="9"/>
      <c r="I3" s="52"/>
      <c r="J3" s="52"/>
      <c r="K3" s="52"/>
      <c r="L3" s="52"/>
      <c r="M3" s="52"/>
      <c r="N3" s="52"/>
      <c r="O3" s="52"/>
      <c r="P3" s="52"/>
      <c r="Q3" s="52"/>
      <c r="R3" s="52"/>
      <c r="S3" s="52"/>
      <c r="T3" s="52"/>
      <c r="U3" s="52"/>
      <c r="V3" s="52"/>
      <c r="W3" s="28"/>
      <c r="X3" s="28"/>
      <c r="Y3" s="28"/>
    </row>
    <row r="4" s="1" customFormat="1" ht="33" customHeight="1" spans="1:25">
      <c r="A4" s="29" t="s">
        <v>3</v>
      </c>
      <c r="B4" s="30" t="s">
        <v>4</v>
      </c>
      <c r="C4" s="29" t="s">
        <v>5</v>
      </c>
      <c r="D4" s="29" t="s">
        <v>6</v>
      </c>
      <c r="E4" s="29" t="s">
        <v>7</v>
      </c>
      <c r="F4" s="29" t="s">
        <v>8</v>
      </c>
      <c r="G4" s="31" t="s">
        <v>9</v>
      </c>
      <c r="H4" s="29" t="s">
        <v>10</v>
      </c>
      <c r="I4" s="34" t="s">
        <v>11</v>
      </c>
      <c r="J4" s="34" t="s">
        <v>12</v>
      </c>
      <c r="K4" s="34" t="s">
        <v>13</v>
      </c>
      <c r="L4" s="34"/>
      <c r="M4" s="34"/>
      <c r="N4" s="34"/>
      <c r="O4" s="34" t="s">
        <v>14</v>
      </c>
      <c r="P4" s="34" t="s">
        <v>15</v>
      </c>
      <c r="Q4" s="34" t="s">
        <v>16</v>
      </c>
      <c r="R4" s="34" t="s">
        <v>17</v>
      </c>
      <c r="S4" s="34" t="s">
        <v>18</v>
      </c>
      <c r="T4" s="34"/>
      <c r="U4" s="34"/>
      <c r="V4" s="34"/>
      <c r="W4" s="29" t="s">
        <v>19</v>
      </c>
      <c r="X4" s="29" t="s">
        <v>20</v>
      </c>
      <c r="Y4" s="29" t="s">
        <v>21</v>
      </c>
    </row>
    <row r="5" s="1" customFormat="1" ht="47" customHeight="1" spans="1:25">
      <c r="A5" s="29"/>
      <c r="B5" s="30"/>
      <c r="C5" s="29"/>
      <c r="D5" s="29"/>
      <c r="E5" s="29"/>
      <c r="F5" s="29"/>
      <c r="G5" s="31"/>
      <c r="H5" s="29"/>
      <c r="I5" s="34"/>
      <c r="J5" s="34"/>
      <c r="K5" s="34" t="s">
        <v>22</v>
      </c>
      <c r="L5" s="34" t="s">
        <v>23</v>
      </c>
      <c r="M5" s="34" t="s">
        <v>24</v>
      </c>
      <c r="N5" s="34" t="s">
        <v>25</v>
      </c>
      <c r="O5" s="34"/>
      <c r="P5" s="34"/>
      <c r="Q5" s="34"/>
      <c r="R5" s="34"/>
      <c r="S5" s="34" t="s">
        <v>22</v>
      </c>
      <c r="T5" s="34" t="s">
        <v>23</v>
      </c>
      <c r="U5" s="34" t="s">
        <v>24</v>
      </c>
      <c r="V5" s="34" t="s">
        <v>25</v>
      </c>
      <c r="W5" s="29"/>
      <c r="X5" s="29"/>
      <c r="Y5" s="29"/>
    </row>
    <row r="6" ht="24.95" customHeight="1" spans="1:25">
      <c r="A6" s="29" t="s">
        <v>26</v>
      </c>
      <c r="B6" s="30"/>
      <c r="C6" s="29"/>
      <c r="D6" s="29"/>
      <c r="E6" s="29"/>
      <c r="F6" s="32"/>
      <c r="G6" s="31"/>
      <c r="H6" s="29"/>
      <c r="I6" s="34">
        <f t="shared" ref="I6:V6" si="0">SUM(I7:I10)</f>
        <v>189</v>
      </c>
      <c r="J6" s="34">
        <f t="shared" si="0"/>
        <v>4187624.18163616</v>
      </c>
      <c r="K6" s="34">
        <f t="shared" si="0"/>
        <v>2098818.04363616</v>
      </c>
      <c r="L6" s="34">
        <f t="shared" si="0"/>
        <v>268592.75</v>
      </c>
      <c r="M6" s="34">
        <f t="shared" si="0"/>
        <v>1394304.7</v>
      </c>
      <c r="N6" s="34">
        <f t="shared" si="0"/>
        <v>425908.06</v>
      </c>
      <c r="O6" s="34">
        <f t="shared" si="0"/>
        <v>1368076.59396</v>
      </c>
      <c r="P6" s="34">
        <f t="shared" si="0"/>
        <v>669757.5030421</v>
      </c>
      <c r="Q6" s="34">
        <f t="shared" si="0"/>
        <v>392250.01</v>
      </c>
      <c r="R6" s="34">
        <f t="shared" si="0"/>
        <v>390565.447627</v>
      </c>
      <c r="S6" s="34">
        <f t="shared" si="0"/>
        <v>294715.547627</v>
      </c>
      <c r="T6" s="34">
        <f t="shared" si="0"/>
        <v>33872.9</v>
      </c>
      <c r="U6" s="34">
        <f t="shared" si="0"/>
        <v>35000</v>
      </c>
      <c r="V6" s="34">
        <f t="shared" si="0"/>
        <v>26977</v>
      </c>
      <c r="W6" s="32"/>
      <c r="X6" s="32"/>
      <c r="Y6" s="32"/>
    </row>
    <row r="7" ht="24.95" customHeight="1" spans="1:25">
      <c r="A7" s="29" t="s">
        <v>27</v>
      </c>
      <c r="B7" s="30"/>
      <c r="C7" s="29"/>
      <c r="D7" s="29"/>
      <c r="E7" s="29"/>
      <c r="F7" s="32"/>
      <c r="G7" s="31"/>
      <c r="H7" s="29"/>
      <c r="I7" s="34">
        <f>I13+I21+I28+I35+I42+I52+I87+I101+I109+I117+I135+I179+I217+I229+I240+I262+I279+I286+I293+I300+I308+I318+I330+I337+I344+I352</f>
        <v>21</v>
      </c>
      <c r="J7" s="34">
        <f t="shared" ref="J7:V7" si="1">J13+J21+J28+J35+J42+J52+J87+J101+J109+J117+J135+J179+J217+J229+J240+J262+J279+J286+J293+J300+J308+J318+J330+J337+J344+J352</f>
        <v>804829.13396</v>
      </c>
      <c r="K7" s="34">
        <f t="shared" si="1"/>
        <v>703454.02596</v>
      </c>
      <c r="L7" s="34">
        <f t="shared" si="1"/>
        <v>68112.1</v>
      </c>
      <c r="M7" s="34">
        <f t="shared" si="1"/>
        <v>13000</v>
      </c>
      <c r="N7" s="34">
        <f t="shared" si="1"/>
        <v>20263</v>
      </c>
      <c r="O7" s="34">
        <f t="shared" si="1"/>
        <v>804829.13396</v>
      </c>
      <c r="P7" s="34">
        <f t="shared" si="1"/>
        <v>468636.7708421</v>
      </c>
      <c r="Q7" s="34">
        <f t="shared" si="1"/>
        <v>0</v>
      </c>
      <c r="R7" s="34">
        <f t="shared" si="1"/>
        <v>107950.419627</v>
      </c>
      <c r="S7" s="34">
        <f t="shared" si="1"/>
        <v>94903.419627</v>
      </c>
      <c r="T7" s="34">
        <f t="shared" si="1"/>
        <v>3537</v>
      </c>
      <c r="U7" s="34">
        <f t="shared" si="1"/>
        <v>0</v>
      </c>
      <c r="V7" s="34">
        <f t="shared" si="1"/>
        <v>9510</v>
      </c>
      <c r="W7" s="32"/>
      <c r="X7" s="32"/>
      <c r="Y7" s="32"/>
    </row>
    <row r="8" ht="24.95" customHeight="1" spans="1:25">
      <c r="A8" s="29" t="s">
        <v>28</v>
      </c>
      <c r="B8" s="30"/>
      <c r="C8" s="29"/>
      <c r="D8" s="29"/>
      <c r="E8" s="29"/>
      <c r="F8" s="32"/>
      <c r="G8" s="31"/>
      <c r="H8" s="29"/>
      <c r="I8" s="34">
        <f t="shared" ref="I8:V8" si="2">I14+I22+I29+I36+I43+I53+I88+I102+I110+I118+I136+I180+I218+I230+I241+I263+I280+I287+I294+I301+I309+I319+I331+I338+I345+I353</f>
        <v>53</v>
      </c>
      <c r="J8" s="34">
        <f t="shared" si="2"/>
        <v>972237.92</v>
      </c>
      <c r="K8" s="34">
        <f t="shared" si="2"/>
        <v>512000.61</v>
      </c>
      <c r="L8" s="34">
        <f t="shared" si="2"/>
        <v>110853.11</v>
      </c>
      <c r="M8" s="34">
        <f t="shared" si="2"/>
        <v>244435</v>
      </c>
      <c r="N8" s="34">
        <f t="shared" si="2"/>
        <v>104949.2</v>
      </c>
      <c r="O8" s="34">
        <f t="shared" si="2"/>
        <v>559860.46</v>
      </c>
      <c r="P8" s="34">
        <f t="shared" si="2"/>
        <v>199241.8322</v>
      </c>
      <c r="Q8" s="34">
        <f t="shared" si="2"/>
        <v>262642.84</v>
      </c>
      <c r="R8" s="34">
        <f t="shared" si="2"/>
        <v>202905.913</v>
      </c>
      <c r="S8" s="34">
        <f t="shared" si="2"/>
        <v>140960.913</v>
      </c>
      <c r="T8" s="34">
        <f t="shared" si="2"/>
        <v>13002</v>
      </c>
      <c r="U8" s="34">
        <f t="shared" si="2"/>
        <v>35000</v>
      </c>
      <c r="V8" s="34">
        <f t="shared" si="2"/>
        <v>13943</v>
      </c>
      <c r="W8" s="32"/>
      <c r="X8" s="32"/>
      <c r="Y8" s="32"/>
    </row>
    <row r="9" ht="24.95" customHeight="1" spans="1:25">
      <c r="A9" s="29" t="s">
        <v>29</v>
      </c>
      <c r="B9" s="30"/>
      <c r="C9" s="29"/>
      <c r="D9" s="29"/>
      <c r="E9" s="29"/>
      <c r="F9" s="32"/>
      <c r="G9" s="31"/>
      <c r="H9" s="29"/>
      <c r="I9" s="34">
        <f t="shared" ref="I9:V9" si="3">I15+I23+I30+I37+I44+I54+I89+I103+I111+I119+I137+I181+I219+I231+I242+I264+I281+I288+I295+I302+I310+I320+I332+I339+I346+I354</f>
        <v>63</v>
      </c>
      <c r="J9" s="34">
        <f t="shared" si="3"/>
        <v>289582.77</v>
      </c>
      <c r="K9" s="34">
        <f t="shared" si="3"/>
        <v>149246.12</v>
      </c>
      <c r="L9" s="34">
        <f t="shared" si="3"/>
        <v>29826.54</v>
      </c>
      <c r="M9" s="34">
        <f t="shared" si="3"/>
        <v>114</v>
      </c>
      <c r="N9" s="34">
        <f t="shared" si="3"/>
        <v>110395.86</v>
      </c>
      <c r="O9" s="34">
        <f t="shared" si="3"/>
        <v>2887</v>
      </c>
      <c r="P9" s="34">
        <f t="shared" si="3"/>
        <v>1587</v>
      </c>
      <c r="Q9" s="34">
        <f t="shared" si="3"/>
        <v>119607.17</v>
      </c>
      <c r="R9" s="34">
        <f t="shared" si="3"/>
        <v>69709.115</v>
      </c>
      <c r="S9" s="34">
        <f t="shared" si="3"/>
        <v>48851.215</v>
      </c>
      <c r="T9" s="34">
        <f t="shared" si="3"/>
        <v>17333.9</v>
      </c>
      <c r="U9" s="34">
        <f t="shared" si="3"/>
        <v>0</v>
      </c>
      <c r="V9" s="34">
        <f t="shared" si="3"/>
        <v>3524</v>
      </c>
      <c r="W9" s="32"/>
      <c r="X9" s="32"/>
      <c r="Y9" s="32"/>
    </row>
    <row r="10" ht="24.95" customHeight="1" spans="1:25">
      <c r="A10" s="29" t="s">
        <v>30</v>
      </c>
      <c r="B10" s="30"/>
      <c r="C10" s="29"/>
      <c r="D10" s="29"/>
      <c r="E10" s="29"/>
      <c r="F10" s="32"/>
      <c r="G10" s="31"/>
      <c r="H10" s="29"/>
      <c r="I10" s="34">
        <f t="shared" ref="I10:V10" si="4">I16+I24+I31+I38+I45+I55+I90+I104+I112+I120+I138+I182+I220+I232+I243+I265+I282+I289+I296+I303+I311+I321+I333+I340+I347+I355</f>
        <v>52</v>
      </c>
      <c r="J10" s="34">
        <f t="shared" si="4"/>
        <v>2120974.35767616</v>
      </c>
      <c r="K10" s="34">
        <f t="shared" si="4"/>
        <v>734117.287676162</v>
      </c>
      <c r="L10" s="34">
        <f t="shared" si="4"/>
        <v>59801</v>
      </c>
      <c r="M10" s="34">
        <f t="shared" si="4"/>
        <v>1136755.7</v>
      </c>
      <c r="N10" s="34">
        <f t="shared" si="4"/>
        <v>190300</v>
      </c>
      <c r="O10" s="34">
        <f t="shared" si="4"/>
        <v>500</v>
      </c>
      <c r="P10" s="34">
        <f t="shared" si="4"/>
        <v>291.9</v>
      </c>
      <c r="Q10" s="34">
        <f t="shared" si="4"/>
        <v>10000</v>
      </c>
      <c r="R10" s="34">
        <f t="shared" si="4"/>
        <v>10000</v>
      </c>
      <c r="S10" s="34">
        <f t="shared" si="4"/>
        <v>10000</v>
      </c>
      <c r="T10" s="34">
        <f t="shared" si="4"/>
        <v>0</v>
      </c>
      <c r="U10" s="34">
        <f t="shared" si="4"/>
        <v>0</v>
      </c>
      <c r="V10" s="34">
        <f t="shared" si="4"/>
        <v>0</v>
      </c>
      <c r="W10" s="32"/>
      <c r="X10" s="32"/>
      <c r="Y10" s="32"/>
    </row>
    <row r="11" s="2" customFormat="1" ht="24.95" customHeight="1" spans="1:25">
      <c r="A11" s="33" t="s">
        <v>31</v>
      </c>
      <c r="B11" s="33"/>
      <c r="C11" s="34"/>
      <c r="D11" s="34"/>
      <c r="E11" s="34"/>
      <c r="F11" s="35"/>
      <c r="G11" s="34"/>
      <c r="H11" s="34"/>
      <c r="I11" s="34"/>
      <c r="J11" s="34"/>
      <c r="K11" s="34"/>
      <c r="L11" s="34"/>
      <c r="M11" s="34"/>
      <c r="N11" s="34"/>
      <c r="O11" s="34"/>
      <c r="P11" s="34"/>
      <c r="Q11" s="34"/>
      <c r="R11" s="34"/>
      <c r="S11" s="34"/>
      <c r="T11" s="34"/>
      <c r="U11" s="34"/>
      <c r="V11" s="34"/>
      <c r="W11" s="35"/>
      <c r="X11" s="35"/>
      <c r="Y11" s="35"/>
    </row>
    <row r="12" s="3" customFormat="1" ht="24.95" customHeight="1" spans="1:25">
      <c r="A12" s="29" t="s">
        <v>32</v>
      </c>
      <c r="B12" s="30"/>
      <c r="C12" s="29"/>
      <c r="D12" s="29"/>
      <c r="E12" s="29"/>
      <c r="F12" s="32"/>
      <c r="G12" s="31"/>
      <c r="H12" s="29"/>
      <c r="I12" s="34">
        <f>SUM(I13:I16)</f>
        <v>2</v>
      </c>
      <c r="J12" s="34">
        <f t="shared" ref="J12:V12" si="5">SUM(J13:J16)</f>
        <v>14860</v>
      </c>
      <c r="K12" s="34">
        <f t="shared" si="5"/>
        <v>14860</v>
      </c>
      <c r="L12" s="34">
        <f t="shared" si="5"/>
        <v>0</v>
      </c>
      <c r="M12" s="34">
        <f t="shared" si="5"/>
        <v>0</v>
      </c>
      <c r="N12" s="34">
        <f t="shared" si="5"/>
        <v>0</v>
      </c>
      <c r="O12" s="34">
        <f t="shared" si="5"/>
        <v>12200</v>
      </c>
      <c r="P12" s="34">
        <f t="shared" si="5"/>
        <v>9860</v>
      </c>
      <c r="Q12" s="34">
        <f t="shared" si="5"/>
        <v>2660</v>
      </c>
      <c r="R12" s="34">
        <f t="shared" si="5"/>
        <v>5000</v>
      </c>
      <c r="S12" s="34">
        <f t="shared" si="5"/>
        <v>5000</v>
      </c>
      <c r="T12" s="34">
        <f t="shared" si="5"/>
        <v>0</v>
      </c>
      <c r="U12" s="34">
        <f t="shared" si="5"/>
        <v>0</v>
      </c>
      <c r="V12" s="34">
        <f t="shared" si="5"/>
        <v>0</v>
      </c>
      <c r="W12" s="32"/>
      <c r="X12" s="32"/>
      <c r="Y12" s="32"/>
    </row>
    <row r="13" ht="24.95" customHeight="1" spans="1:25">
      <c r="A13" s="36" t="s">
        <v>27</v>
      </c>
      <c r="B13" s="37"/>
      <c r="C13" s="36"/>
      <c r="D13" s="36"/>
      <c r="E13" s="36"/>
      <c r="F13" s="38"/>
      <c r="G13" s="39"/>
      <c r="H13" s="36"/>
      <c r="I13" s="40">
        <f>SUM(I17)</f>
        <v>1</v>
      </c>
      <c r="J13" s="40">
        <f t="shared" ref="J13:V13" si="6">SUM(J17)</f>
        <v>9535</v>
      </c>
      <c r="K13" s="40">
        <f t="shared" si="6"/>
        <v>9535</v>
      </c>
      <c r="L13" s="40">
        <f t="shared" si="6"/>
        <v>0</v>
      </c>
      <c r="M13" s="40">
        <f t="shared" si="6"/>
        <v>0</v>
      </c>
      <c r="N13" s="40">
        <f t="shared" si="6"/>
        <v>0</v>
      </c>
      <c r="O13" s="40">
        <f t="shared" si="6"/>
        <v>9535</v>
      </c>
      <c r="P13" s="40">
        <f t="shared" si="6"/>
        <v>7195</v>
      </c>
      <c r="Q13" s="40">
        <f t="shared" si="6"/>
        <v>0</v>
      </c>
      <c r="R13" s="40">
        <f t="shared" si="6"/>
        <v>2340</v>
      </c>
      <c r="S13" s="40">
        <f t="shared" si="6"/>
        <v>2340</v>
      </c>
      <c r="T13" s="40">
        <f t="shared" si="6"/>
        <v>0</v>
      </c>
      <c r="U13" s="40">
        <f t="shared" si="6"/>
        <v>0</v>
      </c>
      <c r="V13" s="40">
        <f t="shared" si="6"/>
        <v>0</v>
      </c>
      <c r="W13" s="38"/>
      <c r="X13" s="38"/>
      <c r="Y13" s="38"/>
    </row>
    <row r="14" ht="24.95" customHeight="1" spans="1:25">
      <c r="A14" s="36" t="s">
        <v>28</v>
      </c>
      <c r="B14" s="37"/>
      <c r="C14" s="36"/>
      <c r="D14" s="36"/>
      <c r="E14" s="36"/>
      <c r="F14" s="38"/>
      <c r="G14" s="39"/>
      <c r="H14" s="36"/>
      <c r="I14" s="40">
        <f>SUM(I18)</f>
        <v>1</v>
      </c>
      <c r="J14" s="40">
        <f t="shared" ref="J14:V14" si="7">SUM(J18)</f>
        <v>5325</v>
      </c>
      <c r="K14" s="40">
        <f t="shared" si="7"/>
        <v>5325</v>
      </c>
      <c r="L14" s="40">
        <f t="shared" si="7"/>
        <v>0</v>
      </c>
      <c r="M14" s="40">
        <f t="shared" si="7"/>
        <v>0</v>
      </c>
      <c r="N14" s="40">
        <f t="shared" si="7"/>
        <v>0</v>
      </c>
      <c r="O14" s="40">
        <f t="shared" si="7"/>
        <v>2665</v>
      </c>
      <c r="P14" s="40">
        <f t="shared" si="7"/>
        <v>2665</v>
      </c>
      <c r="Q14" s="40">
        <f t="shared" si="7"/>
        <v>2660</v>
      </c>
      <c r="R14" s="40">
        <f t="shared" si="7"/>
        <v>2660</v>
      </c>
      <c r="S14" s="40">
        <f t="shared" si="7"/>
        <v>2660</v>
      </c>
      <c r="T14" s="40">
        <f t="shared" si="7"/>
        <v>0</v>
      </c>
      <c r="U14" s="40">
        <f t="shared" si="7"/>
        <v>0</v>
      </c>
      <c r="V14" s="40">
        <f t="shared" si="7"/>
        <v>0</v>
      </c>
      <c r="W14" s="38"/>
      <c r="X14" s="38"/>
      <c r="Y14" s="38"/>
    </row>
    <row r="15" ht="24.95" customHeight="1" spans="1:25">
      <c r="A15" s="36" t="s">
        <v>29</v>
      </c>
      <c r="B15" s="37"/>
      <c r="C15" s="36"/>
      <c r="D15" s="36"/>
      <c r="E15" s="36"/>
      <c r="F15" s="38"/>
      <c r="G15" s="39"/>
      <c r="H15" s="36"/>
      <c r="I15" s="40">
        <v>0</v>
      </c>
      <c r="J15" s="40">
        <v>0</v>
      </c>
      <c r="K15" s="40">
        <v>0</v>
      </c>
      <c r="L15" s="40">
        <v>0</v>
      </c>
      <c r="M15" s="40">
        <v>0</v>
      </c>
      <c r="N15" s="40">
        <v>0</v>
      </c>
      <c r="O15" s="40">
        <v>0</v>
      </c>
      <c r="P15" s="40">
        <v>0</v>
      </c>
      <c r="Q15" s="40">
        <v>0</v>
      </c>
      <c r="R15" s="40">
        <v>0</v>
      </c>
      <c r="S15" s="40">
        <v>0</v>
      </c>
      <c r="T15" s="40">
        <v>0</v>
      </c>
      <c r="U15" s="40">
        <v>0</v>
      </c>
      <c r="V15" s="40">
        <v>0</v>
      </c>
      <c r="W15" s="38"/>
      <c r="X15" s="38"/>
      <c r="Y15" s="38"/>
    </row>
    <row r="16" ht="24.95" customHeight="1" spans="1:25">
      <c r="A16" s="36" t="s">
        <v>30</v>
      </c>
      <c r="B16" s="37"/>
      <c r="C16" s="36"/>
      <c r="D16" s="36"/>
      <c r="E16" s="36"/>
      <c r="F16" s="38"/>
      <c r="G16" s="39"/>
      <c r="H16" s="36"/>
      <c r="I16" s="40">
        <v>0</v>
      </c>
      <c r="J16" s="40">
        <v>0</v>
      </c>
      <c r="K16" s="40">
        <v>0</v>
      </c>
      <c r="L16" s="40">
        <v>0</v>
      </c>
      <c r="M16" s="40">
        <v>0</v>
      </c>
      <c r="N16" s="40">
        <v>0</v>
      </c>
      <c r="O16" s="40">
        <v>0</v>
      </c>
      <c r="P16" s="40">
        <v>0</v>
      </c>
      <c r="Q16" s="40">
        <v>0</v>
      </c>
      <c r="R16" s="40">
        <v>0</v>
      </c>
      <c r="S16" s="40">
        <v>0</v>
      </c>
      <c r="T16" s="40">
        <v>0</v>
      </c>
      <c r="U16" s="40">
        <v>0</v>
      </c>
      <c r="V16" s="40">
        <v>0</v>
      </c>
      <c r="W16" s="38"/>
      <c r="X16" s="38"/>
      <c r="Y16" s="38"/>
    </row>
    <row r="17" ht="71.25" spans="1:25">
      <c r="A17" s="36">
        <v>1</v>
      </c>
      <c r="B17" s="37" t="s">
        <v>33</v>
      </c>
      <c r="C17" s="40" t="s">
        <v>34</v>
      </c>
      <c r="D17" s="40" t="s">
        <v>35</v>
      </c>
      <c r="E17" s="40" t="s">
        <v>36</v>
      </c>
      <c r="F17" s="38" t="s">
        <v>37</v>
      </c>
      <c r="G17" s="36">
        <v>2019.08</v>
      </c>
      <c r="H17" s="36" t="s">
        <v>38</v>
      </c>
      <c r="I17" s="40">
        <v>1</v>
      </c>
      <c r="J17" s="40">
        <v>9535</v>
      </c>
      <c r="K17" s="40">
        <v>9535</v>
      </c>
      <c r="L17" s="40"/>
      <c r="M17" s="40"/>
      <c r="N17" s="40"/>
      <c r="O17" s="40">
        <v>9535</v>
      </c>
      <c r="P17" s="40">
        <v>7195</v>
      </c>
      <c r="Q17" s="40">
        <v>0</v>
      </c>
      <c r="R17" s="40">
        <v>2340</v>
      </c>
      <c r="S17" s="40">
        <v>2340</v>
      </c>
      <c r="T17" s="40"/>
      <c r="U17" s="40"/>
      <c r="V17" s="40"/>
      <c r="W17" s="38" t="s">
        <v>39</v>
      </c>
      <c r="X17" s="54"/>
      <c r="Y17" s="38"/>
    </row>
    <row r="18" s="4" customFormat="1" ht="91" customHeight="1" spans="1:25">
      <c r="A18" s="36">
        <v>2</v>
      </c>
      <c r="B18" s="37" t="s">
        <v>40</v>
      </c>
      <c r="C18" s="36" t="s">
        <v>41</v>
      </c>
      <c r="D18" s="40" t="s">
        <v>35</v>
      </c>
      <c r="E18" s="40" t="s">
        <v>36</v>
      </c>
      <c r="F18" s="38" t="s">
        <v>42</v>
      </c>
      <c r="G18" s="36">
        <v>2021.01</v>
      </c>
      <c r="H18" s="36" t="s">
        <v>43</v>
      </c>
      <c r="I18" s="40">
        <v>1</v>
      </c>
      <c r="J18" s="40">
        <v>5325</v>
      </c>
      <c r="K18" s="40">
        <v>5325</v>
      </c>
      <c r="L18" s="40"/>
      <c r="M18" s="40"/>
      <c r="N18" s="40"/>
      <c r="O18" s="40">
        <v>2665</v>
      </c>
      <c r="P18" s="40">
        <v>2665</v>
      </c>
      <c r="Q18" s="40">
        <v>2660</v>
      </c>
      <c r="R18" s="40">
        <v>2660</v>
      </c>
      <c r="S18" s="40">
        <v>2660</v>
      </c>
      <c r="T18" s="40"/>
      <c r="U18" s="40"/>
      <c r="V18" s="40"/>
      <c r="W18" s="38" t="s">
        <v>44</v>
      </c>
      <c r="X18" s="54" t="s">
        <v>45</v>
      </c>
      <c r="Y18" s="58"/>
    </row>
    <row r="19" s="5" customFormat="1" ht="24" customHeight="1" spans="1:25">
      <c r="A19" s="30" t="s">
        <v>46</v>
      </c>
      <c r="B19" s="30"/>
      <c r="C19" s="29"/>
      <c r="D19" s="29"/>
      <c r="E19" s="29"/>
      <c r="F19" s="32"/>
      <c r="G19" s="29"/>
      <c r="H19" s="29"/>
      <c r="I19" s="34"/>
      <c r="J19" s="34"/>
      <c r="K19" s="34"/>
      <c r="L19" s="34"/>
      <c r="M19" s="34"/>
      <c r="N19" s="34"/>
      <c r="O19" s="34"/>
      <c r="P19" s="34"/>
      <c r="Q19" s="34"/>
      <c r="R19" s="34"/>
      <c r="S19" s="34"/>
      <c r="T19" s="34"/>
      <c r="U19" s="34"/>
      <c r="V19" s="34"/>
      <c r="W19" s="32"/>
      <c r="X19" s="32"/>
      <c r="Y19" s="32"/>
    </row>
    <row r="20" s="5" customFormat="1" ht="24" customHeight="1" spans="1:25">
      <c r="A20" s="29" t="s">
        <v>32</v>
      </c>
      <c r="B20" s="30"/>
      <c r="C20" s="29"/>
      <c r="D20" s="29"/>
      <c r="E20" s="29"/>
      <c r="F20" s="32"/>
      <c r="G20" s="31"/>
      <c r="H20" s="29"/>
      <c r="I20" s="34">
        <f t="shared" ref="I20:V20" si="8">SUM(I21:I24)</f>
        <v>1</v>
      </c>
      <c r="J20" s="34">
        <f t="shared" si="8"/>
        <v>300</v>
      </c>
      <c r="K20" s="34">
        <f t="shared" si="8"/>
        <v>300</v>
      </c>
      <c r="L20" s="34">
        <f t="shared" si="8"/>
        <v>0</v>
      </c>
      <c r="M20" s="34">
        <f t="shared" si="8"/>
        <v>0</v>
      </c>
      <c r="N20" s="34">
        <f t="shared" si="8"/>
        <v>0</v>
      </c>
      <c r="O20" s="34">
        <f t="shared" si="8"/>
        <v>300</v>
      </c>
      <c r="P20" s="34">
        <f t="shared" si="8"/>
        <v>150</v>
      </c>
      <c r="Q20" s="34">
        <f t="shared" si="8"/>
        <v>0</v>
      </c>
      <c r="R20" s="34">
        <f t="shared" si="8"/>
        <v>90</v>
      </c>
      <c r="S20" s="34">
        <f t="shared" si="8"/>
        <v>90</v>
      </c>
      <c r="T20" s="34">
        <f t="shared" si="8"/>
        <v>0</v>
      </c>
      <c r="U20" s="34">
        <f t="shared" si="8"/>
        <v>0</v>
      </c>
      <c r="V20" s="34">
        <f t="shared" si="8"/>
        <v>0</v>
      </c>
      <c r="W20" s="32"/>
      <c r="X20" s="32"/>
      <c r="Y20" s="32"/>
    </row>
    <row r="21" s="5" customFormat="1" ht="24" customHeight="1" spans="1:25">
      <c r="A21" s="36" t="s">
        <v>27</v>
      </c>
      <c r="B21" s="37"/>
      <c r="C21" s="36"/>
      <c r="D21" s="36"/>
      <c r="E21" s="36"/>
      <c r="F21" s="38"/>
      <c r="G21" s="41"/>
      <c r="H21" s="36"/>
      <c r="I21" s="40">
        <f t="shared" ref="I21:V21" si="9">I25</f>
        <v>1</v>
      </c>
      <c r="J21" s="40">
        <f t="shared" si="9"/>
        <v>300</v>
      </c>
      <c r="K21" s="40">
        <f t="shared" si="9"/>
        <v>300</v>
      </c>
      <c r="L21" s="40">
        <f t="shared" si="9"/>
        <v>0</v>
      </c>
      <c r="M21" s="40">
        <f t="shared" si="9"/>
        <v>0</v>
      </c>
      <c r="N21" s="40">
        <f t="shared" si="9"/>
        <v>0</v>
      </c>
      <c r="O21" s="40">
        <f t="shared" si="9"/>
        <v>300</v>
      </c>
      <c r="P21" s="40">
        <f t="shared" si="9"/>
        <v>150</v>
      </c>
      <c r="Q21" s="40">
        <f t="shared" si="9"/>
        <v>0</v>
      </c>
      <c r="R21" s="40">
        <f t="shared" si="9"/>
        <v>90</v>
      </c>
      <c r="S21" s="40">
        <f t="shared" si="9"/>
        <v>90</v>
      </c>
      <c r="T21" s="40">
        <f t="shared" si="9"/>
        <v>0</v>
      </c>
      <c r="U21" s="40">
        <f t="shared" si="9"/>
        <v>0</v>
      </c>
      <c r="V21" s="40">
        <f t="shared" si="9"/>
        <v>0</v>
      </c>
      <c r="W21" s="38"/>
      <c r="X21" s="38"/>
      <c r="Y21" s="38"/>
    </row>
    <row r="22" s="5" customFormat="1" ht="24" customHeight="1" spans="1:25">
      <c r="A22" s="36" t="s">
        <v>28</v>
      </c>
      <c r="B22" s="37"/>
      <c r="C22" s="36"/>
      <c r="D22" s="36"/>
      <c r="E22" s="36"/>
      <c r="F22" s="38"/>
      <c r="G22" s="41"/>
      <c r="H22" s="36"/>
      <c r="I22" s="40">
        <v>0</v>
      </c>
      <c r="J22" s="40">
        <v>0</v>
      </c>
      <c r="K22" s="40">
        <v>0</v>
      </c>
      <c r="L22" s="40">
        <v>0</v>
      </c>
      <c r="M22" s="40">
        <v>0</v>
      </c>
      <c r="N22" s="40">
        <v>0</v>
      </c>
      <c r="O22" s="40">
        <v>0</v>
      </c>
      <c r="P22" s="40">
        <v>0</v>
      </c>
      <c r="Q22" s="40">
        <v>0</v>
      </c>
      <c r="R22" s="40">
        <v>0</v>
      </c>
      <c r="S22" s="40">
        <v>0</v>
      </c>
      <c r="T22" s="40">
        <v>0</v>
      </c>
      <c r="U22" s="40">
        <v>0</v>
      </c>
      <c r="V22" s="40">
        <v>0</v>
      </c>
      <c r="W22" s="38"/>
      <c r="X22" s="38"/>
      <c r="Y22" s="38"/>
    </row>
    <row r="23" s="5" customFormat="1" ht="24" customHeight="1" spans="1:25">
      <c r="A23" s="36" t="s">
        <v>29</v>
      </c>
      <c r="B23" s="37"/>
      <c r="C23" s="36"/>
      <c r="D23" s="36"/>
      <c r="E23" s="36"/>
      <c r="F23" s="38"/>
      <c r="G23" s="41"/>
      <c r="H23" s="36"/>
      <c r="I23" s="40">
        <v>0</v>
      </c>
      <c r="J23" s="40">
        <v>0</v>
      </c>
      <c r="K23" s="40">
        <v>0</v>
      </c>
      <c r="L23" s="40">
        <f t="shared" ref="L23:N23" si="10">L25</f>
        <v>0</v>
      </c>
      <c r="M23" s="40">
        <f t="shared" si="10"/>
        <v>0</v>
      </c>
      <c r="N23" s="40">
        <f t="shared" si="10"/>
        <v>0</v>
      </c>
      <c r="O23" s="40">
        <v>0</v>
      </c>
      <c r="P23" s="40">
        <v>0</v>
      </c>
      <c r="Q23" s="40">
        <f t="shared" ref="Q23:V23" si="11">Q25</f>
        <v>0</v>
      </c>
      <c r="R23" s="40">
        <v>0</v>
      </c>
      <c r="S23" s="40">
        <v>0</v>
      </c>
      <c r="T23" s="40">
        <f t="shared" si="11"/>
        <v>0</v>
      </c>
      <c r="U23" s="40">
        <f t="shared" si="11"/>
        <v>0</v>
      </c>
      <c r="V23" s="40">
        <f t="shared" si="11"/>
        <v>0</v>
      </c>
      <c r="W23" s="38"/>
      <c r="X23" s="38"/>
      <c r="Y23" s="38"/>
    </row>
    <row r="24" s="5" customFormat="1" ht="24" customHeight="1" spans="1:25">
      <c r="A24" s="36" t="s">
        <v>30</v>
      </c>
      <c r="B24" s="37"/>
      <c r="C24" s="36"/>
      <c r="D24" s="36"/>
      <c r="E24" s="36"/>
      <c r="F24" s="38"/>
      <c r="G24" s="41"/>
      <c r="H24" s="36"/>
      <c r="I24" s="40">
        <v>0</v>
      </c>
      <c r="J24" s="40">
        <v>0</v>
      </c>
      <c r="K24" s="40">
        <v>0</v>
      </c>
      <c r="L24" s="40">
        <v>0</v>
      </c>
      <c r="M24" s="40">
        <v>0</v>
      </c>
      <c r="N24" s="40">
        <v>0</v>
      </c>
      <c r="O24" s="40">
        <v>0</v>
      </c>
      <c r="P24" s="40">
        <v>0</v>
      </c>
      <c r="Q24" s="40">
        <v>0</v>
      </c>
      <c r="R24" s="40">
        <v>0</v>
      </c>
      <c r="S24" s="40">
        <v>0</v>
      </c>
      <c r="T24" s="40">
        <v>0</v>
      </c>
      <c r="U24" s="40">
        <v>0</v>
      </c>
      <c r="V24" s="40">
        <v>0</v>
      </c>
      <c r="W24" s="38"/>
      <c r="X24" s="38"/>
      <c r="Y24" s="38"/>
    </row>
    <row r="25" s="5" customFormat="1" ht="136" customHeight="1" spans="1:25">
      <c r="A25" s="36">
        <v>1</v>
      </c>
      <c r="B25" s="37" t="s">
        <v>47</v>
      </c>
      <c r="C25" s="36" t="s">
        <v>34</v>
      </c>
      <c r="D25" s="36" t="s">
        <v>48</v>
      </c>
      <c r="E25" s="36" t="s">
        <v>49</v>
      </c>
      <c r="F25" s="38" t="s">
        <v>50</v>
      </c>
      <c r="G25" s="41">
        <v>2021.1</v>
      </c>
      <c r="H25" s="36">
        <v>2021</v>
      </c>
      <c r="I25" s="36">
        <v>1</v>
      </c>
      <c r="J25" s="36">
        <v>300</v>
      </c>
      <c r="K25" s="36">
        <v>300</v>
      </c>
      <c r="L25" s="36"/>
      <c r="M25" s="36"/>
      <c r="N25" s="36"/>
      <c r="O25" s="36">
        <v>300</v>
      </c>
      <c r="P25" s="36">
        <v>150</v>
      </c>
      <c r="Q25" s="36">
        <v>0</v>
      </c>
      <c r="R25" s="36">
        <v>90</v>
      </c>
      <c r="S25" s="36">
        <v>90</v>
      </c>
      <c r="T25" s="39"/>
      <c r="U25" s="36"/>
      <c r="V25" s="55"/>
      <c r="W25" s="38" t="s">
        <v>51</v>
      </c>
      <c r="X25" s="38" t="s">
        <v>52</v>
      </c>
      <c r="Y25" s="38"/>
    </row>
    <row r="26" s="2" customFormat="1" ht="24.95" customHeight="1" spans="1:25">
      <c r="A26" s="30" t="s">
        <v>53</v>
      </c>
      <c r="B26" s="30"/>
      <c r="C26" s="29"/>
      <c r="D26" s="29"/>
      <c r="E26" s="29"/>
      <c r="F26" s="32"/>
      <c r="G26" s="29"/>
      <c r="H26" s="29"/>
      <c r="I26" s="34"/>
      <c r="J26" s="34"/>
      <c r="K26" s="34"/>
      <c r="L26" s="34"/>
      <c r="M26" s="34"/>
      <c r="N26" s="34"/>
      <c r="O26" s="34"/>
      <c r="P26" s="34"/>
      <c r="Q26" s="34"/>
      <c r="R26" s="34"/>
      <c r="S26" s="34"/>
      <c r="T26" s="34"/>
      <c r="U26" s="34"/>
      <c r="V26" s="34"/>
      <c r="W26" s="32"/>
      <c r="X26" s="32"/>
      <c r="Y26" s="32"/>
    </row>
    <row r="27" s="3" customFormat="1" ht="24.95" customHeight="1" spans="1:25">
      <c r="A27" s="29" t="s">
        <v>54</v>
      </c>
      <c r="B27" s="30"/>
      <c r="C27" s="29"/>
      <c r="D27" s="29"/>
      <c r="E27" s="29"/>
      <c r="F27" s="32"/>
      <c r="G27" s="31"/>
      <c r="H27" s="29"/>
      <c r="I27" s="34">
        <f>SUM(I28:I31)</f>
        <v>1</v>
      </c>
      <c r="J27" s="34">
        <f t="shared" ref="J27:V27" si="12">SUM(J28:J31)</f>
        <v>8112</v>
      </c>
      <c r="K27" s="34">
        <f t="shared" si="12"/>
        <v>6149</v>
      </c>
      <c r="L27" s="34">
        <f t="shared" si="12"/>
        <v>1963</v>
      </c>
      <c r="M27" s="34">
        <f t="shared" si="12"/>
        <v>0</v>
      </c>
      <c r="N27" s="34">
        <f t="shared" si="12"/>
        <v>0</v>
      </c>
      <c r="O27" s="34">
        <f t="shared" si="12"/>
        <v>8112</v>
      </c>
      <c r="P27" s="34">
        <f t="shared" si="12"/>
        <v>5564.92</v>
      </c>
      <c r="Q27" s="34">
        <f t="shared" si="12"/>
        <v>0</v>
      </c>
      <c r="R27" s="34">
        <f t="shared" si="12"/>
        <v>431.08</v>
      </c>
      <c r="S27" s="34">
        <f t="shared" si="12"/>
        <v>431.08</v>
      </c>
      <c r="T27" s="34">
        <f t="shared" si="12"/>
        <v>0</v>
      </c>
      <c r="U27" s="34">
        <f t="shared" si="12"/>
        <v>0</v>
      </c>
      <c r="V27" s="34">
        <f t="shared" si="12"/>
        <v>0</v>
      </c>
      <c r="W27" s="32"/>
      <c r="X27" s="32"/>
      <c r="Y27" s="32"/>
    </row>
    <row r="28" ht="24.95" customHeight="1" spans="1:25">
      <c r="A28" s="36" t="s">
        <v>27</v>
      </c>
      <c r="B28" s="37"/>
      <c r="C28" s="36"/>
      <c r="D28" s="36"/>
      <c r="E28" s="36"/>
      <c r="F28" s="38"/>
      <c r="G28" s="39"/>
      <c r="H28" s="36"/>
      <c r="I28" s="40">
        <v>1</v>
      </c>
      <c r="J28" s="40">
        <v>8112</v>
      </c>
      <c r="K28" s="40">
        <v>6149</v>
      </c>
      <c r="L28" s="40">
        <v>1963</v>
      </c>
      <c r="M28" s="40">
        <v>0</v>
      </c>
      <c r="N28" s="40">
        <v>0</v>
      </c>
      <c r="O28" s="40">
        <v>8112</v>
      </c>
      <c r="P28" s="40">
        <v>5564.92</v>
      </c>
      <c r="Q28" s="40">
        <v>0</v>
      </c>
      <c r="R28" s="40">
        <v>431.08</v>
      </c>
      <c r="S28" s="40">
        <v>431.08</v>
      </c>
      <c r="T28" s="40">
        <v>0</v>
      </c>
      <c r="U28" s="40">
        <v>0</v>
      </c>
      <c r="V28" s="40">
        <v>0</v>
      </c>
      <c r="W28" s="38"/>
      <c r="X28" s="38"/>
      <c r="Y28" s="38"/>
    </row>
    <row r="29" ht="24.95" customHeight="1" spans="1:25">
      <c r="A29" s="36" t="s">
        <v>28</v>
      </c>
      <c r="B29" s="37"/>
      <c r="C29" s="36"/>
      <c r="D29" s="36"/>
      <c r="E29" s="36"/>
      <c r="F29" s="38"/>
      <c r="G29" s="39"/>
      <c r="H29" s="36"/>
      <c r="I29" s="40">
        <v>0</v>
      </c>
      <c r="J29" s="40">
        <v>0</v>
      </c>
      <c r="K29" s="40">
        <v>0</v>
      </c>
      <c r="L29" s="40">
        <v>0</v>
      </c>
      <c r="M29" s="40">
        <v>0</v>
      </c>
      <c r="N29" s="40">
        <v>0</v>
      </c>
      <c r="O29" s="40">
        <v>0</v>
      </c>
      <c r="P29" s="40">
        <v>0</v>
      </c>
      <c r="Q29" s="40">
        <v>0</v>
      </c>
      <c r="R29" s="40">
        <v>0</v>
      </c>
      <c r="S29" s="40">
        <v>0</v>
      </c>
      <c r="T29" s="40">
        <v>0</v>
      </c>
      <c r="U29" s="40">
        <v>0</v>
      </c>
      <c r="V29" s="40">
        <v>0</v>
      </c>
      <c r="W29" s="38"/>
      <c r="X29" s="38"/>
      <c r="Y29" s="38"/>
    </row>
    <row r="30" ht="24.95" customHeight="1" spans="1:25">
      <c r="A30" s="36" t="s">
        <v>29</v>
      </c>
      <c r="B30" s="37"/>
      <c r="C30" s="36"/>
      <c r="D30" s="36"/>
      <c r="E30" s="36"/>
      <c r="F30" s="38"/>
      <c r="G30" s="39"/>
      <c r="H30" s="36"/>
      <c r="I30" s="40">
        <v>0</v>
      </c>
      <c r="J30" s="40">
        <v>0</v>
      </c>
      <c r="K30" s="40">
        <v>0</v>
      </c>
      <c r="L30" s="40">
        <v>0</v>
      </c>
      <c r="M30" s="40">
        <v>0</v>
      </c>
      <c r="N30" s="40">
        <v>0</v>
      </c>
      <c r="O30" s="40">
        <v>0</v>
      </c>
      <c r="P30" s="40">
        <v>0</v>
      </c>
      <c r="Q30" s="40">
        <v>0</v>
      </c>
      <c r="R30" s="40">
        <v>0</v>
      </c>
      <c r="S30" s="40">
        <v>0</v>
      </c>
      <c r="T30" s="40">
        <v>0</v>
      </c>
      <c r="U30" s="40">
        <v>0</v>
      </c>
      <c r="V30" s="40">
        <v>0</v>
      </c>
      <c r="W30" s="38"/>
      <c r="X30" s="38"/>
      <c r="Y30" s="38"/>
    </row>
    <row r="31" ht="24.95" customHeight="1" spans="1:25">
      <c r="A31" s="36" t="s">
        <v>30</v>
      </c>
      <c r="B31" s="37"/>
      <c r="C31" s="36"/>
      <c r="D31" s="36"/>
      <c r="E31" s="36"/>
      <c r="F31" s="38"/>
      <c r="G31" s="39"/>
      <c r="H31" s="36"/>
      <c r="I31" s="40">
        <v>0</v>
      </c>
      <c r="J31" s="40">
        <v>0</v>
      </c>
      <c r="K31" s="40">
        <v>0</v>
      </c>
      <c r="L31" s="40">
        <v>0</v>
      </c>
      <c r="M31" s="40">
        <v>0</v>
      </c>
      <c r="N31" s="40">
        <v>0</v>
      </c>
      <c r="O31" s="40">
        <v>0</v>
      </c>
      <c r="P31" s="40">
        <v>0</v>
      </c>
      <c r="Q31" s="40">
        <v>0</v>
      </c>
      <c r="R31" s="40">
        <v>0</v>
      </c>
      <c r="S31" s="40">
        <v>0</v>
      </c>
      <c r="T31" s="40">
        <v>0</v>
      </c>
      <c r="U31" s="40">
        <v>0</v>
      </c>
      <c r="V31" s="40">
        <v>0</v>
      </c>
      <c r="W31" s="38"/>
      <c r="X31" s="38"/>
      <c r="Y31" s="38"/>
    </row>
    <row r="32" ht="127" customHeight="1" spans="1:25">
      <c r="A32" s="36">
        <v>1</v>
      </c>
      <c r="B32" s="37" t="s">
        <v>55</v>
      </c>
      <c r="C32" s="36" t="s">
        <v>34</v>
      </c>
      <c r="D32" s="36" t="s">
        <v>56</v>
      </c>
      <c r="E32" s="36" t="s">
        <v>57</v>
      </c>
      <c r="F32" s="38" t="s">
        <v>58</v>
      </c>
      <c r="G32" s="42">
        <v>2014.05</v>
      </c>
      <c r="H32" s="36" t="s">
        <v>59</v>
      </c>
      <c r="I32" s="40">
        <v>1</v>
      </c>
      <c r="J32" s="40">
        <v>8112</v>
      </c>
      <c r="K32" s="40">
        <v>6149</v>
      </c>
      <c r="L32" s="40">
        <v>1963</v>
      </c>
      <c r="M32" s="40"/>
      <c r="N32" s="40"/>
      <c r="O32" s="40">
        <v>8112</v>
      </c>
      <c r="P32" s="40">
        <v>5564.92</v>
      </c>
      <c r="Q32" s="40">
        <v>0</v>
      </c>
      <c r="R32" s="40">
        <v>431.08</v>
      </c>
      <c r="S32" s="40">
        <v>431.08</v>
      </c>
      <c r="T32" s="40"/>
      <c r="U32" s="40"/>
      <c r="V32" s="40"/>
      <c r="W32" s="38" t="s">
        <v>60</v>
      </c>
      <c r="X32" s="38" t="s">
        <v>61</v>
      </c>
      <c r="Y32" s="38"/>
    </row>
    <row r="33" s="2" customFormat="1" ht="24.95" customHeight="1" spans="1:25">
      <c r="A33" s="30" t="s">
        <v>62</v>
      </c>
      <c r="B33" s="30"/>
      <c r="C33" s="29"/>
      <c r="D33" s="29"/>
      <c r="E33" s="29"/>
      <c r="F33" s="32"/>
      <c r="G33" s="29"/>
      <c r="H33" s="29"/>
      <c r="I33" s="34"/>
      <c r="J33" s="34"/>
      <c r="K33" s="34"/>
      <c r="L33" s="34"/>
      <c r="M33" s="34"/>
      <c r="N33" s="34"/>
      <c r="O33" s="34"/>
      <c r="P33" s="34"/>
      <c r="Q33" s="34"/>
      <c r="R33" s="34"/>
      <c r="S33" s="34"/>
      <c r="T33" s="34"/>
      <c r="U33" s="34"/>
      <c r="V33" s="34"/>
      <c r="W33" s="32"/>
      <c r="X33" s="32"/>
      <c r="Y33" s="32"/>
    </row>
    <row r="34" s="3" customFormat="1" ht="24.95" customHeight="1" spans="1:25">
      <c r="A34" s="29" t="s">
        <v>54</v>
      </c>
      <c r="B34" s="30"/>
      <c r="C34" s="29"/>
      <c r="D34" s="29"/>
      <c r="E34" s="29"/>
      <c r="F34" s="32"/>
      <c r="G34" s="31"/>
      <c r="H34" s="29"/>
      <c r="I34" s="34">
        <f>SUM(I35:I38)</f>
        <v>1</v>
      </c>
      <c r="J34" s="34">
        <f t="shared" ref="J34:V34" si="13">SUM(J35:J38)</f>
        <v>8131.58</v>
      </c>
      <c r="K34" s="34">
        <f t="shared" si="13"/>
        <v>5335.58</v>
      </c>
      <c r="L34" s="34">
        <f t="shared" si="13"/>
        <v>2796</v>
      </c>
      <c r="M34" s="34">
        <f t="shared" si="13"/>
        <v>0</v>
      </c>
      <c r="N34" s="34">
        <f t="shared" si="13"/>
        <v>0</v>
      </c>
      <c r="O34" s="34">
        <f t="shared" si="13"/>
        <v>8131.58</v>
      </c>
      <c r="P34" s="34">
        <f t="shared" si="13"/>
        <v>2907.69</v>
      </c>
      <c r="Q34" s="34">
        <f t="shared" si="13"/>
        <v>0</v>
      </c>
      <c r="R34" s="34">
        <f t="shared" si="13"/>
        <v>1100</v>
      </c>
      <c r="S34" s="34">
        <f t="shared" si="13"/>
        <v>1100</v>
      </c>
      <c r="T34" s="34">
        <f t="shared" si="13"/>
        <v>0</v>
      </c>
      <c r="U34" s="34">
        <f t="shared" si="13"/>
        <v>0</v>
      </c>
      <c r="V34" s="34">
        <f t="shared" si="13"/>
        <v>0</v>
      </c>
      <c r="W34" s="32"/>
      <c r="X34" s="32"/>
      <c r="Y34" s="32"/>
    </row>
    <row r="35" ht="24.95" customHeight="1" spans="1:25">
      <c r="A35" s="36" t="s">
        <v>27</v>
      </c>
      <c r="B35" s="37"/>
      <c r="C35" s="36"/>
      <c r="D35" s="36"/>
      <c r="E35" s="36"/>
      <c r="F35" s="38"/>
      <c r="G35" s="39"/>
      <c r="H35" s="36"/>
      <c r="I35" s="40">
        <f>I39</f>
        <v>1</v>
      </c>
      <c r="J35" s="40">
        <f t="shared" ref="J35:V35" si="14">J39</f>
        <v>8131.58</v>
      </c>
      <c r="K35" s="40">
        <f t="shared" si="14"/>
        <v>5335.58</v>
      </c>
      <c r="L35" s="40">
        <f t="shared" si="14"/>
        <v>2796</v>
      </c>
      <c r="M35" s="40">
        <f t="shared" si="14"/>
        <v>0</v>
      </c>
      <c r="N35" s="40">
        <f t="shared" si="14"/>
        <v>0</v>
      </c>
      <c r="O35" s="40">
        <f t="shared" si="14"/>
        <v>8131.58</v>
      </c>
      <c r="P35" s="40">
        <f t="shared" si="14"/>
        <v>2907.69</v>
      </c>
      <c r="Q35" s="40">
        <f t="shared" si="14"/>
        <v>0</v>
      </c>
      <c r="R35" s="40">
        <f t="shared" si="14"/>
        <v>1100</v>
      </c>
      <c r="S35" s="40">
        <f t="shared" si="14"/>
        <v>1100</v>
      </c>
      <c r="T35" s="40">
        <f t="shared" si="14"/>
        <v>0</v>
      </c>
      <c r="U35" s="40">
        <f t="shared" si="14"/>
        <v>0</v>
      </c>
      <c r="V35" s="40">
        <f t="shared" si="14"/>
        <v>0</v>
      </c>
      <c r="W35" s="38"/>
      <c r="X35" s="38"/>
      <c r="Y35" s="38"/>
    </row>
    <row r="36" ht="24.95" customHeight="1" spans="1:25">
      <c r="A36" s="36" t="s">
        <v>28</v>
      </c>
      <c r="B36" s="37"/>
      <c r="C36" s="36"/>
      <c r="D36" s="36"/>
      <c r="E36" s="36"/>
      <c r="F36" s="38"/>
      <c r="G36" s="39"/>
      <c r="H36" s="36"/>
      <c r="I36" s="40">
        <v>0</v>
      </c>
      <c r="J36" s="40">
        <v>0</v>
      </c>
      <c r="K36" s="40">
        <v>0</v>
      </c>
      <c r="L36" s="40">
        <v>0</v>
      </c>
      <c r="M36" s="40">
        <v>0</v>
      </c>
      <c r="N36" s="40">
        <v>0</v>
      </c>
      <c r="O36" s="40">
        <v>0</v>
      </c>
      <c r="P36" s="40">
        <v>0</v>
      </c>
      <c r="Q36" s="40">
        <v>0</v>
      </c>
      <c r="R36" s="40">
        <v>0</v>
      </c>
      <c r="S36" s="40">
        <v>0</v>
      </c>
      <c r="T36" s="40">
        <v>0</v>
      </c>
      <c r="U36" s="40">
        <v>0</v>
      </c>
      <c r="V36" s="40">
        <v>0</v>
      </c>
      <c r="W36" s="38"/>
      <c r="X36" s="38"/>
      <c r="Y36" s="38"/>
    </row>
    <row r="37" ht="24.95" customHeight="1" spans="1:25">
      <c r="A37" s="36" t="s">
        <v>29</v>
      </c>
      <c r="B37" s="37"/>
      <c r="C37" s="36"/>
      <c r="D37" s="36"/>
      <c r="E37" s="36"/>
      <c r="F37" s="38"/>
      <c r="G37" s="39"/>
      <c r="H37" s="36"/>
      <c r="I37" s="40">
        <v>0</v>
      </c>
      <c r="J37" s="40">
        <v>0</v>
      </c>
      <c r="K37" s="40">
        <v>0</v>
      </c>
      <c r="L37" s="40">
        <v>0</v>
      </c>
      <c r="M37" s="40">
        <v>0</v>
      </c>
      <c r="N37" s="40">
        <v>0</v>
      </c>
      <c r="O37" s="40">
        <v>0</v>
      </c>
      <c r="P37" s="40">
        <v>0</v>
      </c>
      <c r="Q37" s="40">
        <v>0</v>
      </c>
      <c r="R37" s="40">
        <v>0</v>
      </c>
      <c r="S37" s="40">
        <v>0</v>
      </c>
      <c r="T37" s="40">
        <v>0</v>
      </c>
      <c r="U37" s="40">
        <v>0</v>
      </c>
      <c r="V37" s="40">
        <v>0</v>
      </c>
      <c r="W37" s="38"/>
      <c r="X37" s="38"/>
      <c r="Y37" s="38"/>
    </row>
    <row r="38" ht="24.95" customHeight="1" spans="1:25">
      <c r="A38" s="36" t="s">
        <v>30</v>
      </c>
      <c r="B38" s="37"/>
      <c r="C38" s="36"/>
      <c r="D38" s="36"/>
      <c r="E38" s="36"/>
      <c r="F38" s="38"/>
      <c r="G38" s="39"/>
      <c r="H38" s="36"/>
      <c r="I38" s="40">
        <v>0</v>
      </c>
      <c r="J38" s="40">
        <v>0</v>
      </c>
      <c r="K38" s="40">
        <v>0</v>
      </c>
      <c r="L38" s="40">
        <v>0</v>
      </c>
      <c r="M38" s="40">
        <v>0</v>
      </c>
      <c r="N38" s="40">
        <v>0</v>
      </c>
      <c r="O38" s="40">
        <v>0</v>
      </c>
      <c r="P38" s="40">
        <v>0</v>
      </c>
      <c r="Q38" s="40">
        <v>0</v>
      </c>
      <c r="R38" s="40">
        <v>0</v>
      </c>
      <c r="S38" s="40">
        <v>0</v>
      </c>
      <c r="T38" s="40">
        <v>0</v>
      </c>
      <c r="U38" s="40">
        <v>0</v>
      </c>
      <c r="V38" s="40">
        <v>0</v>
      </c>
      <c r="W38" s="38"/>
      <c r="X38" s="38"/>
      <c r="Y38" s="38"/>
    </row>
    <row r="39" ht="99.75" spans="1:25">
      <c r="A39" s="36">
        <v>1</v>
      </c>
      <c r="B39" s="37" t="s">
        <v>63</v>
      </c>
      <c r="C39" s="36" t="s">
        <v>34</v>
      </c>
      <c r="D39" s="36" t="s">
        <v>64</v>
      </c>
      <c r="E39" s="36" t="s">
        <v>62</v>
      </c>
      <c r="F39" s="38" t="s">
        <v>65</v>
      </c>
      <c r="G39" s="42">
        <v>2019.05</v>
      </c>
      <c r="H39" s="36" t="s">
        <v>66</v>
      </c>
      <c r="I39" s="40">
        <v>1</v>
      </c>
      <c r="J39" s="40">
        <v>8131.58</v>
      </c>
      <c r="K39" s="40">
        <v>5335.58</v>
      </c>
      <c r="L39" s="40">
        <v>2796</v>
      </c>
      <c r="M39" s="40"/>
      <c r="N39" s="40"/>
      <c r="O39" s="40">
        <v>8131.58</v>
      </c>
      <c r="P39" s="40">
        <v>2907.69</v>
      </c>
      <c r="Q39" s="40">
        <v>0</v>
      </c>
      <c r="R39" s="40">
        <v>1100</v>
      </c>
      <c r="S39" s="40">
        <v>1100</v>
      </c>
      <c r="T39" s="40"/>
      <c r="U39" s="40"/>
      <c r="V39" s="40"/>
      <c r="W39" s="38" t="s">
        <v>51</v>
      </c>
      <c r="X39" s="38" t="s">
        <v>67</v>
      </c>
      <c r="Y39" s="38" t="s">
        <v>68</v>
      </c>
    </row>
    <row r="40" s="2" customFormat="1" ht="24.95" customHeight="1" spans="1:25">
      <c r="A40" s="33" t="s">
        <v>69</v>
      </c>
      <c r="B40" s="33"/>
      <c r="C40" s="34"/>
      <c r="D40" s="34"/>
      <c r="E40" s="34"/>
      <c r="F40" s="35"/>
      <c r="G40" s="34"/>
      <c r="H40" s="34"/>
      <c r="I40" s="34"/>
      <c r="J40" s="34"/>
      <c r="K40" s="34"/>
      <c r="L40" s="34"/>
      <c r="M40" s="34"/>
      <c r="N40" s="34"/>
      <c r="O40" s="34"/>
      <c r="P40" s="34"/>
      <c r="Q40" s="34"/>
      <c r="R40" s="34"/>
      <c r="S40" s="34"/>
      <c r="T40" s="34"/>
      <c r="U40" s="34"/>
      <c r="V40" s="34"/>
      <c r="W40" s="35"/>
      <c r="X40" s="35"/>
      <c r="Y40" s="35"/>
    </row>
    <row r="41" s="3" customFormat="1" ht="24.95" customHeight="1" spans="1:25">
      <c r="A41" s="29" t="s">
        <v>54</v>
      </c>
      <c r="B41" s="30"/>
      <c r="C41" s="29"/>
      <c r="D41" s="29"/>
      <c r="E41" s="29"/>
      <c r="F41" s="32"/>
      <c r="G41" s="31"/>
      <c r="H41" s="29"/>
      <c r="I41" s="34">
        <f>SUM(I42:I45)</f>
        <v>4</v>
      </c>
      <c r="J41" s="34">
        <f t="shared" ref="J41:V41" si="15">SUM(J42:J45)</f>
        <v>11253.8</v>
      </c>
      <c r="K41" s="34">
        <f t="shared" si="15"/>
        <v>11253.8</v>
      </c>
      <c r="L41" s="34">
        <f t="shared" si="15"/>
        <v>0</v>
      </c>
      <c r="M41" s="34">
        <f t="shared" si="15"/>
        <v>0</v>
      </c>
      <c r="N41" s="34">
        <f t="shared" si="15"/>
        <v>0</v>
      </c>
      <c r="O41" s="34">
        <f t="shared" si="15"/>
        <v>4565</v>
      </c>
      <c r="P41" s="34">
        <f t="shared" si="15"/>
        <v>2353.82</v>
      </c>
      <c r="Q41" s="34">
        <f t="shared" si="15"/>
        <v>6188.8</v>
      </c>
      <c r="R41" s="34">
        <f t="shared" si="15"/>
        <v>4070.04</v>
      </c>
      <c r="S41" s="34">
        <f t="shared" si="15"/>
        <v>4070.04</v>
      </c>
      <c r="T41" s="34">
        <f t="shared" si="15"/>
        <v>0</v>
      </c>
      <c r="U41" s="34">
        <f t="shared" si="15"/>
        <v>0</v>
      </c>
      <c r="V41" s="34">
        <f t="shared" si="15"/>
        <v>0</v>
      </c>
      <c r="W41" s="32"/>
      <c r="X41" s="32"/>
      <c r="Y41" s="32"/>
    </row>
    <row r="42" ht="24.95" customHeight="1" spans="1:25">
      <c r="A42" s="36" t="s">
        <v>27</v>
      </c>
      <c r="B42" s="37"/>
      <c r="C42" s="36"/>
      <c r="D42" s="36"/>
      <c r="E42" s="36"/>
      <c r="F42" s="38"/>
      <c r="G42" s="39"/>
      <c r="H42" s="36"/>
      <c r="I42" s="40">
        <f>SUM(I46:I46)</f>
        <v>1</v>
      </c>
      <c r="J42" s="40">
        <f t="shared" ref="J42:V42" si="16">SUM(J46:J46)</f>
        <v>4565</v>
      </c>
      <c r="K42" s="40">
        <f t="shared" si="16"/>
        <v>4565</v>
      </c>
      <c r="L42" s="40">
        <f t="shared" si="16"/>
        <v>0</v>
      </c>
      <c r="M42" s="40">
        <f t="shared" si="16"/>
        <v>0</v>
      </c>
      <c r="N42" s="40">
        <f t="shared" si="16"/>
        <v>0</v>
      </c>
      <c r="O42" s="40">
        <f t="shared" si="16"/>
        <v>4565</v>
      </c>
      <c r="P42" s="40">
        <f t="shared" si="16"/>
        <v>2353.82</v>
      </c>
      <c r="Q42" s="40">
        <f t="shared" si="16"/>
        <v>0</v>
      </c>
      <c r="R42" s="40">
        <f t="shared" si="16"/>
        <v>1475.64</v>
      </c>
      <c r="S42" s="40">
        <f t="shared" si="16"/>
        <v>1475.64</v>
      </c>
      <c r="T42" s="40">
        <f t="shared" si="16"/>
        <v>0</v>
      </c>
      <c r="U42" s="40">
        <f t="shared" si="16"/>
        <v>0</v>
      </c>
      <c r="V42" s="40">
        <f t="shared" si="16"/>
        <v>0</v>
      </c>
      <c r="W42" s="38"/>
      <c r="X42" s="38"/>
      <c r="Y42" s="38"/>
    </row>
    <row r="43" ht="24.95" customHeight="1" spans="1:25">
      <c r="A43" s="36" t="s">
        <v>28</v>
      </c>
      <c r="B43" s="37"/>
      <c r="C43" s="36"/>
      <c r="D43" s="36"/>
      <c r="E43" s="36"/>
      <c r="F43" s="38"/>
      <c r="G43" s="39"/>
      <c r="H43" s="36"/>
      <c r="I43" s="40">
        <v>0</v>
      </c>
      <c r="J43" s="40">
        <v>0</v>
      </c>
      <c r="K43" s="40">
        <v>0</v>
      </c>
      <c r="L43" s="40">
        <v>0</v>
      </c>
      <c r="M43" s="40">
        <v>0</v>
      </c>
      <c r="N43" s="40">
        <v>0</v>
      </c>
      <c r="O43" s="40">
        <v>0</v>
      </c>
      <c r="P43" s="40">
        <v>0</v>
      </c>
      <c r="Q43" s="40">
        <v>0</v>
      </c>
      <c r="R43" s="40">
        <v>0</v>
      </c>
      <c r="S43" s="40">
        <v>0</v>
      </c>
      <c r="T43" s="40">
        <v>0</v>
      </c>
      <c r="U43" s="40">
        <v>0</v>
      </c>
      <c r="V43" s="40">
        <v>0</v>
      </c>
      <c r="W43" s="38"/>
      <c r="X43" s="38"/>
      <c r="Y43" s="38"/>
    </row>
    <row r="44" ht="24.95" customHeight="1" spans="1:25">
      <c r="A44" s="36" t="s">
        <v>29</v>
      </c>
      <c r="B44" s="37"/>
      <c r="C44" s="36"/>
      <c r="D44" s="36"/>
      <c r="E44" s="36"/>
      <c r="F44" s="38"/>
      <c r="G44" s="39"/>
      <c r="H44" s="36"/>
      <c r="I44" s="40">
        <f>SUM(I47:I49)</f>
        <v>3</v>
      </c>
      <c r="J44" s="40">
        <f t="shared" ref="J44:V44" si="17">SUM(J47:J49)</f>
        <v>6688.8</v>
      </c>
      <c r="K44" s="40">
        <f t="shared" si="17"/>
        <v>6688.8</v>
      </c>
      <c r="L44" s="40">
        <f t="shared" si="17"/>
        <v>0</v>
      </c>
      <c r="M44" s="40">
        <f t="shared" si="17"/>
        <v>0</v>
      </c>
      <c r="N44" s="40">
        <f t="shared" si="17"/>
        <v>0</v>
      </c>
      <c r="O44" s="40">
        <f t="shared" si="17"/>
        <v>0</v>
      </c>
      <c r="P44" s="40">
        <f t="shared" si="17"/>
        <v>0</v>
      </c>
      <c r="Q44" s="40">
        <f t="shared" si="17"/>
        <v>6188.8</v>
      </c>
      <c r="R44" s="40">
        <f t="shared" si="17"/>
        <v>2594.4</v>
      </c>
      <c r="S44" s="40">
        <f t="shared" si="17"/>
        <v>2594.4</v>
      </c>
      <c r="T44" s="40">
        <f t="shared" si="17"/>
        <v>0</v>
      </c>
      <c r="U44" s="40">
        <f t="shared" si="17"/>
        <v>0</v>
      </c>
      <c r="V44" s="40">
        <f t="shared" si="17"/>
        <v>0</v>
      </c>
      <c r="W44" s="38"/>
      <c r="X44" s="38"/>
      <c r="Y44" s="38"/>
    </row>
    <row r="45" ht="24.95" customHeight="1" spans="1:25">
      <c r="A45" s="36" t="s">
        <v>30</v>
      </c>
      <c r="B45" s="37"/>
      <c r="C45" s="36"/>
      <c r="D45" s="36"/>
      <c r="E45" s="36"/>
      <c r="F45" s="38"/>
      <c r="G45" s="39"/>
      <c r="H45" s="36"/>
      <c r="I45" s="40">
        <v>0</v>
      </c>
      <c r="J45" s="40">
        <v>0</v>
      </c>
      <c r="K45" s="40">
        <v>0</v>
      </c>
      <c r="L45" s="40">
        <v>0</v>
      </c>
      <c r="M45" s="40">
        <v>0</v>
      </c>
      <c r="N45" s="40">
        <v>0</v>
      </c>
      <c r="O45" s="40">
        <v>0</v>
      </c>
      <c r="P45" s="40">
        <v>0</v>
      </c>
      <c r="Q45" s="40">
        <v>0</v>
      </c>
      <c r="R45" s="40">
        <v>0</v>
      </c>
      <c r="S45" s="40">
        <v>0</v>
      </c>
      <c r="T45" s="40">
        <v>0</v>
      </c>
      <c r="U45" s="40">
        <v>0</v>
      </c>
      <c r="V45" s="40">
        <v>0</v>
      </c>
      <c r="W45" s="56"/>
      <c r="X45" s="38"/>
      <c r="Y45" s="38"/>
    </row>
    <row r="46" s="6" customFormat="1" ht="171" spans="1:25">
      <c r="A46" s="36">
        <v>1</v>
      </c>
      <c r="B46" s="37" t="s">
        <v>70</v>
      </c>
      <c r="C46" s="36" t="s">
        <v>34</v>
      </c>
      <c r="D46" s="36" t="s">
        <v>71</v>
      </c>
      <c r="E46" s="36" t="s">
        <v>72</v>
      </c>
      <c r="F46" s="38" t="s">
        <v>73</v>
      </c>
      <c r="G46" s="42">
        <v>2020.01</v>
      </c>
      <c r="H46" s="36" t="s">
        <v>74</v>
      </c>
      <c r="I46" s="40">
        <v>1</v>
      </c>
      <c r="J46" s="40">
        <v>4565</v>
      </c>
      <c r="K46" s="40">
        <v>4565</v>
      </c>
      <c r="L46" s="40"/>
      <c r="M46" s="40"/>
      <c r="N46" s="40"/>
      <c r="O46" s="40">
        <v>4565</v>
      </c>
      <c r="P46" s="40">
        <v>2353.82</v>
      </c>
      <c r="Q46" s="40">
        <v>0</v>
      </c>
      <c r="R46" s="40">
        <v>1475.64</v>
      </c>
      <c r="S46" s="40">
        <v>1475.64</v>
      </c>
      <c r="T46" s="40"/>
      <c r="U46" s="40"/>
      <c r="V46" s="40"/>
      <c r="W46" s="38" t="s">
        <v>75</v>
      </c>
      <c r="X46" s="38" t="s">
        <v>76</v>
      </c>
      <c r="Y46" s="38"/>
    </row>
    <row r="47" s="2" customFormat="1" ht="88" customHeight="1" spans="1:25">
      <c r="A47" s="36">
        <v>2</v>
      </c>
      <c r="B47" s="37" t="s">
        <v>77</v>
      </c>
      <c r="C47" s="36" t="s">
        <v>78</v>
      </c>
      <c r="D47" s="36" t="s">
        <v>64</v>
      </c>
      <c r="E47" s="36" t="s">
        <v>79</v>
      </c>
      <c r="F47" s="38" t="s">
        <v>80</v>
      </c>
      <c r="G47" s="42">
        <v>2022.03</v>
      </c>
      <c r="H47" s="36" t="s">
        <v>43</v>
      </c>
      <c r="I47" s="40">
        <v>1</v>
      </c>
      <c r="J47" s="40">
        <v>750</v>
      </c>
      <c r="K47" s="40">
        <v>750</v>
      </c>
      <c r="L47" s="40"/>
      <c r="M47" s="40"/>
      <c r="N47" s="40"/>
      <c r="O47" s="40">
        <v>0</v>
      </c>
      <c r="P47" s="40">
        <v>0</v>
      </c>
      <c r="Q47" s="40">
        <v>750</v>
      </c>
      <c r="R47" s="40">
        <v>375</v>
      </c>
      <c r="S47" s="40">
        <v>375</v>
      </c>
      <c r="T47" s="40"/>
      <c r="U47" s="40"/>
      <c r="V47" s="40"/>
      <c r="W47" s="38" t="s">
        <v>81</v>
      </c>
      <c r="X47" s="38" t="s">
        <v>82</v>
      </c>
      <c r="Y47" s="38"/>
    </row>
    <row r="48" s="2" customFormat="1" ht="105" customHeight="1" spans="1:25">
      <c r="A48" s="36">
        <v>3</v>
      </c>
      <c r="B48" s="37" t="s">
        <v>83</v>
      </c>
      <c r="C48" s="36" t="s">
        <v>78</v>
      </c>
      <c r="D48" s="36" t="s">
        <v>84</v>
      </c>
      <c r="E48" s="36" t="s">
        <v>85</v>
      </c>
      <c r="F48" s="38" t="s">
        <v>86</v>
      </c>
      <c r="G48" s="42">
        <v>2022.09</v>
      </c>
      <c r="H48" s="36" t="s">
        <v>87</v>
      </c>
      <c r="I48" s="40">
        <v>1</v>
      </c>
      <c r="J48" s="40">
        <v>1438.8</v>
      </c>
      <c r="K48" s="40">
        <v>1438.8</v>
      </c>
      <c r="L48" s="40"/>
      <c r="M48" s="40"/>
      <c r="N48" s="40"/>
      <c r="O48" s="40">
        <v>0</v>
      </c>
      <c r="P48" s="40">
        <v>0</v>
      </c>
      <c r="Q48" s="40">
        <v>1438.8</v>
      </c>
      <c r="R48" s="40">
        <v>719.4</v>
      </c>
      <c r="S48" s="40">
        <v>719.4</v>
      </c>
      <c r="T48" s="40"/>
      <c r="U48" s="40"/>
      <c r="V48" s="40"/>
      <c r="W48" s="38" t="s">
        <v>86</v>
      </c>
      <c r="X48" s="57" t="s">
        <v>88</v>
      </c>
      <c r="Y48" s="59"/>
    </row>
    <row r="49" s="2" customFormat="1" ht="120" customHeight="1" spans="1:25">
      <c r="A49" s="36">
        <v>4</v>
      </c>
      <c r="B49" s="37" t="s">
        <v>89</v>
      </c>
      <c r="C49" s="36" t="s">
        <v>78</v>
      </c>
      <c r="D49" s="36" t="s">
        <v>90</v>
      </c>
      <c r="E49" s="36" t="s">
        <v>91</v>
      </c>
      <c r="F49" s="38" t="s">
        <v>92</v>
      </c>
      <c r="G49" s="42">
        <v>2022.08</v>
      </c>
      <c r="H49" s="36">
        <v>2022</v>
      </c>
      <c r="I49" s="40">
        <v>1</v>
      </c>
      <c r="J49" s="40">
        <v>4500</v>
      </c>
      <c r="K49" s="40">
        <v>4500</v>
      </c>
      <c r="L49" s="40"/>
      <c r="M49" s="40"/>
      <c r="N49" s="40"/>
      <c r="O49" s="40">
        <v>0</v>
      </c>
      <c r="P49" s="40">
        <v>0</v>
      </c>
      <c r="Q49" s="40">
        <v>4000</v>
      </c>
      <c r="R49" s="40">
        <f>S49</f>
        <v>1500</v>
      </c>
      <c r="S49" s="40">
        <v>1500</v>
      </c>
      <c r="T49" s="40"/>
      <c r="U49" s="40"/>
      <c r="V49" s="40"/>
      <c r="W49" s="38" t="s">
        <v>93</v>
      </c>
      <c r="X49" s="57" t="s">
        <v>94</v>
      </c>
      <c r="Y49" s="59"/>
    </row>
    <row r="50" s="2" customFormat="1" ht="24.95" customHeight="1" spans="1:25">
      <c r="A50" s="33" t="s">
        <v>95</v>
      </c>
      <c r="B50" s="33"/>
      <c r="C50" s="34"/>
      <c r="D50" s="34"/>
      <c r="E50" s="34"/>
      <c r="F50" s="35"/>
      <c r="G50" s="34"/>
      <c r="H50" s="34"/>
      <c r="I50" s="34"/>
      <c r="J50" s="34"/>
      <c r="K50" s="34"/>
      <c r="L50" s="34"/>
      <c r="M50" s="34"/>
      <c r="N50" s="34"/>
      <c r="O50" s="34"/>
      <c r="P50" s="34"/>
      <c r="Q50" s="34"/>
      <c r="R50" s="34"/>
      <c r="S50" s="34"/>
      <c r="T50" s="34"/>
      <c r="U50" s="34"/>
      <c r="V50" s="34"/>
      <c r="W50" s="35"/>
      <c r="X50" s="35"/>
      <c r="Y50" s="35"/>
    </row>
    <row r="51" s="3" customFormat="1" ht="24.95" customHeight="1" spans="1:25">
      <c r="A51" s="29" t="s">
        <v>32</v>
      </c>
      <c r="B51" s="30"/>
      <c r="C51" s="29"/>
      <c r="D51" s="29"/>
      <c r="E51" s="29"/>
      <c r="F51" s="32"/>
      <c r="G51" s="31"/>
      <c r="H51" s="29"/>
      <c r="I51" s="34">
        <f t="shared" ref="I51:V51" si="18">SUM(I52:I55)</f>
        <v>29</v>
      </c>
      <c r="J51" s="34">
        <f t="shared" si="18"/>
        <v>518411.860601</v>
      </c>
      <c r="K51" s="34">
        <f t="shared" si="18"/>
        <v>388738.000601</v>
      </c>
      <c r="L51" s="34">
        <f t="shared" si="18"/>
        <v>12208</v>
      </c>
      <c r="M51" s="34">
        <f t="shared" si="18"/>
        <v>0</v>
      </c>
      <c r="N51" s="34">
        <f t="shared" si="18"/>
        <v>117465.86</v>
      </c>
      <c r="O51" s="34">
        <f t="shared" si="18"/>
        <v>287198.860601</v>
      </c>
      <c r="P51" s="34">
        <f t="shared" si="18"/>
        <v>157804.179952</v>
      </c>
      <c r="Q51" s="34">
        <f t="shared" si="18"/>
        <v>40203</v>
      </c>
      <c r="R51" s="34">
        <f t="shared" si="18"/>
        <v>44396.4063</v>
      </c>
      <c r="S51" s="34">
        <f t="shared" si="18"/>
        <v>42896.4063</v>
      </c>
      <c r="T51" s="34">
        <f t="shared" si="18"/>
        <v>0</v>
      </c>
      <c r="U51" s="34">
        <f t="shared" si="18"/>
        <v>0</v>
      </c>
      <c r="V51" s="34">
        <f t="shared" si="18"/>
        <v>1500</v>
      </c>
      <c r="W51" s="32"/>
      <c r="X51" s="32"/>
      <c r="Y51" s="32"/>
    </row>
    <row r="52" ht="24.95" customHeight="1" spans="1:25">
      <c r="A52" s="36" t="s">
        <v>27</v>
      </c>
      <c r="B52" s="37"/>
      <c r="C52" s="36"/>
      <c r="D52" s="36"/>
      <c r="E52" s="36"/>
      <c r="F52" s="38"/>
      <c r="G52" s="39"/>
      <c r="H52" s="36"/>
      <c r="I52" s="40">
        <f t="shared" ref="I52:V52" si="19">SUM(I56)</f>
        <v>1</v>
      </c>
      <c r="J52" s="40">
        <f t="shared" si="19"/>
        <v>219228.860601</v>
      </c>
      <c r="K52" s="40">
        <f t="shared" si="19"/>
        <v>217848.860601</v>
      </c>
      <c r="L52" s="40">
        <f t="shared" si="19"/>
        <v>1380</v>
      </c>
      <c r="M52" s="40">
        <f t="shared" si="19"/>
        <v>0</v>
      </c>
      <c r="N52" s="40">
        <f t="shared" si="19"/>
        <v>0</v>
      </c>
      <c r="O52" s="40">
        <f t="shared" si="19"/>
        <v>219228.860601</v>
      </c>
      <c r="P52" s="40">
        <f t="shared" si="19"/>
        <v>122605.179952</v>
      </c>
      <c r="Q52" s="40">
        <f t="shared" si="19"/>
        <v>0</v>
      </c>
      <c r="R52" s="40">
        <f t="shared" si="19"/>
        <v>18094.4063</v>
      </c>
      <c r="S52" s="40">
        <f t="shared" si="19"/>
        <v>18094.4063</v>
      </c>
      <c r="T52" s="40">
        <f t="shared" si="19"/>
        <v>0</v>
      </c>
      <c r="U52" s="40">
        <f t="shared" si="19"/>
        <v>0</v>
      </c>
      <c r="V52" s="40">
        <f t="shared" si="19"/>
        <v>0</v>
      </c>
      <c r="W52" s="38"/>
      <c r="X52" s="38"/>
      <c r="Y52" s="38"/>
    </row>
    <row r="53" ht="24.95" customHeight="1" spans="1:25">
      <c r="A53" s="36" t="s">
        <v>28</v>
      </c>
      <c r="B53" s="37"/>
      <c r="C53" s="36"/>
      <c r="D53" s="36"/>
      <c r="E53" s="36"/>
      <c r="F53" s="38"/>
      <c r="G53" s="39"/>
      <c r="H53" s="36"/>
      <c r="I53" s="40">
        <f>SUM(I57:I64)</f>
        <v>8</v>
      </c>
      <c r="J53" s="40">
        <f t="shared" ref="I53:V53" si="20">SUM(J57:J64)</f>
        <v>78853</v>
      </c>
      <c r="K53" s="40">
        <f t="shared" si="20"/>
        <v>62844</v>
      </c>
      <c r="L53" s="40">
        <f t="shared" si="20"/>
        <v>10828</v>
      </c>
      <c r="M53" s="40">
        <f t="shared" si="20"/>
        <v>0</v>
      </c>
      <c r="N53" s="40">
        <f t="shared" si="20"/>
        <v>5181</v>
      </c>
      <c r="O53" s="40">
        <f t="shared" si="20"/>
        <v>65583</v>
      </c>
      <c r="P53" s="40">
        <f t="shared" si="20"/>
        <v>34512</v>
      </c>
      <c r="Q53" s="40">
        <f t="shared" si="20"/>
        <v>13270</v>
      </c>
      <c r="R53" s="40">
        <f t="shared" si="20"/>
        <v>12252</v>
      </c>
      <c r="S53" s="40">
        <f t="shared" si="20"/>
        <v>12252</v>
      </c>
      <c r="T53" s="40">
        <f t="shared" si="20"/>
        <v>0</v>
      </c>
      <c r="U53" s="40">
        <f t="shared" si="20"/>
        <v>0</v>
      </c>
      <c r="V53" s="40">
        <f t="shared" si="20"/>
        <v>0</v>
      </c>
      <c r="W53" s="38"/>
      <c r="X53" s="38"/>
      <c r="Y53" s="38"/>
    </row>
    <row r="54" ht="24.95" customHeight="1" spans="1:25">
      <c r="A54" s="36" t="s">
        <v>29</v>
      </c>
      <c r="B54" s="37"/>
      <c r="C54" s="36"/>
      <c r="D54" s="36"/>
      <c r="E54" s="36"/>
      <c r="F54" s="38"/>
      <c r="G54" s="39"/>
      <c r="H54" s="36"/>
      <c r="I54" s="40">
        <f>SUM(I65:I77)</f>
        <v>13</v>
      </c>
      <c r="J54" s="40">
        <f t="shared" ref="J54:V54" si="21">SUM(J65:J77)</f>
        <v>150930</v>
      </c>
      <c r="K54" s="40">
        <f t="shared" si="21"/>
        <v>44345.14</v>
      </c>
      <c r="L54" s="40">
        <f t="shared" si="21"/>
        <v>0</v>
      </c>
      <c r="M54" s="40">
        <f t="shared" si="21"/>
        <v>0</v>
      </c>
      <c r="N54" s="40">
        <f t="shared" si="21"/>
        <v>106584.86</v>
      </c>
      <c r="O54" s="40">
        <f t="shared" si="21"/>
        <v>2387</v>
      </c>
      <c r="P54" s="40">
        <f t="shared" si="21"/>
        <v>687</v>
      </c>
      <c r="Q54" s="40">
        <f t="shared" si="21"/>
        <v>26933</v>
      </c>
      <c r="R54" s="40">
        <f t="shared" si="21"/>
        <v>14050</v>
      </c>
      <c r="S54" s="40">
        <f t="shared" si="21"/>
        <v>12550</v>
      </c>
      <c r="T54" s="40">
        <f t="shared" si="21"/>
        <v>0</v>
      </c>
      <c r="U54" s="40">
        <f t="shared" si="21"/>
        <v>0</v>
      </c>
      <c r="V54" s="40">
        <f t="shared" si="21"/>
        <v>1500</v>
      </c>
      <c r="W54" s="38"/>
      <c r="X54" s="38"/>
      <c r="Y54" s="38"/>
    </row>
    <row r="55" ht="24.95" customHeight="1" spans="1:25">
      <c r="A55" s="36" t="s">
        <v>30</v>
      </c>
      <c r="B55" s="37"/>
      <c r="C55" s="36"/>
      <c r="D55" s="36"/>
      <c r="E55" s="36"/>
      <c r="F55" s="38"/>
      <c r="G55" s="39"/>
      <c r="H55" s="36"/>
      <c r="I55" s="40">
        <f>SUM(I78:I84)</f>
        <v>7</v>
      </c>
      <c r="J55" s="40">
        <f>SUM(J78:J84)</f>
        <v>69400</v>
      </c>
      <c r="K55" s="40">
        <f t="shared" ref="J55:V55" si="22">SUM(K78:K84)</f>
        <v>63700</v>
      </c>
      <c r="L55" s="40">
        <f t="shared" si="22"/>
        <v>0</v>
      </c>
      <c r="M55" s="40">
        <f t="shared" si="22"/>
        <v>0</v>
      </c>
      <c r="N55" s="40">
        <f t="shared" si="22"/>
        <v>5700</v>
      </c>
      <c r="O55" s="40">
        <f t="shared" si="22"/>
        <v>0</v>
      </c>
      <c r="P55" s="40">
        <f t="shared" si="22"/>
        <v>0</v>
      </c>
      <c r="Q55" s="40">
        <f t="shared" si="22"/>
        <v>0</v>
      </c>
      <c r="R55" s="40">
        <f t="shared" si="22"/>
        <v>0</v>
      </c>
      <c r="S55" s="40">
        <f t="shared" si="22"/>
        <v>0</v>
      </c>
      <c r="T55" s="40">
        <f t="shared" si="22"/>
        <v>0</v>
      </c>
      <c r="U55" s="40">
        <f t="shared" si="22"/>
        <v>0</v>
      </c>
      <c r="V55" s="40">
        <f t="shared" si="22"/>
        <v>0</v>
      </c>
      <c r="W55" s="38"/>
      <c r="X55" s="38"/>
      <c r="Y55" s="38"/>
    </row>
    <row r="56" ht="64" customHeight="1" spans="1:25">
      <c r="A56" s="43">
        <v>1</v>
      </c>
      <c r="B56" s="44" t="s">
        <v>96</v>
      </c>
      <c r="C56" s="43" t="s">
        <v>34</v>
      </c>
      <c r="D56" s="43" t="s">
        <v>71</v>
      </c>
      <c r="E56" s="43" t="s">
        <v>95</v>
      </c>
      <c r="F56" s="45" t="s">
        <v>97</v>
      </c>
      <c r="G56" s="46">
        <v>2016.01</v>
      </c>
      <c r="H56" s="43" t="s">
        <v>98</v>
      </c>
      <c r="I56" s="53">
        <v>1</v>
      </c>
      <c r="J56" s="53">
        <v>219228.860601</v>
      </c>
      <c r="K56" s="53">
        <v>217848.860601</v>
      </c>
      <c r="L56" s="53">
        <v>1380</v>
      </c>
      <c r="M56" s="53"/>
      <c r="N56" s="53"/>
      <c r="O56" s="53">
        <v>219228.860601</v>
      </c>
      <c r="P56" s="53">
        <v>122605.179952</v>
      </c>
      <c r="Q56" s="53">
        <v>0</v>
      </c>
      <c r="R56" s="53">
        <v>18094.4063</v>
      </c>
      <c r="S56" s="53">
        <v>18094.4063</v>
      </c>
      <c r="T56" s="53"/>
      <c r="U56" s="53"/>
      <c r="V56" s="53"/>
      <c r="W56" s="45" t="s">
        <v>99</v>
      </c>
      <c r="X56" s="45"/>
      <c r="Y56" s="60"/>
    </row>
    <row r="57" ht="57" spans="1:25">
      <c r="A57" s="43">
        <v>2</v>
      </c>
      <c r="B57" s="44" t="s">
        <v>100</v>
      </c>
      <c r="C57" s="47" t="s">
        <v>41</v>
      </c>
      <c r="D57" s="43" t="s">
        <v>101</v>
      </c>
      <c r="E57" s="43" t="s">
        <v>102</v>
      </c>
      <c r="F57" s="45" t="s">
        <v>103</v>
      </c>
      <c r="G57" s="48">
        <v>2017.11</v>
      </c>
      <c r="H57" s="43" t="s">
        <v>104</v>
      </c>
      <c r="I57" s="53">
        <v>1</v>
      </c>
      <c r="J57" s="53">
        <v>34062</v>
      </c>
      <c r="K57" s="53">
        <v>31462</v>
      </c>
      <c r="L57" s="53">
        <v>2600</v>
      </c>
      <c r="M57" s="53"/>
      <c r="N57" s="53"/>
      <c r="O57" s="53">
        <v>31000</v>
      </c>
      <c r="P57" s="53">
        <v>24208</v>
      </c>
      <c r="Q57" s="53">
        <f t="shared" ref="Q57:Q59" si="23">J57-O57</f>
        <v>3062</v>
      </c>
      <c r="R57" s="53">
        <v>5000</v>
      </c>
      <c r="S57" s="53">
        <v>5000</v>
      </c>
      <c r="T57" s="53"/>
      <c r="U57" s="53"/>
      <c r="V57" s="53"/>
      <c r="W57" s="45" t="s">
        <v>105</v>
      </c>
      <c r="X57" s="45"/>
      <c r="Y57" s="61" t="s">
        <v>106</v>
      </c>
    </row>
    <row r="58" ht="57" spans="1:25">
      <c r="A58" s="43">
        <v>3</v>
      </c>
      <c r="B58" s="44" t="s">
        <v>107</v>
      </c>
      <c r="C58" s="47" t="s">
        <v>41</v>
      </c>
      <c r="D58" s="43" t="s">
        <v>64</v>
      </c>
      <c r="E58" s="43" t="s">
        <v>102</v>
      </c>
      <c r="F58" s="45" t="s">
        <v>108</v>
      </c>
      <c r="G58" s="46">
        <v>2020.07</v>
      </c>
      <c r="H58" s="43" t="s">
        <v>109</v>
      </c>
      <c r="I58" s="53">
        <v>1</v>
      </c>
      <c r="J58" s="53">
        <v>10789</v>
      </c>
      <c r="K58" s="53">
        <v>10031</v>
      </c>
      <c r="L58" s="53">
        <v>758</v>
      </c>
      <c r="M58" s="53"/>
      <c r="N58" s="53"/>
      <c r="O58" s="53">
        <v>8613</v>
      </c>
      <c r="P58" s="53">
        <v>5813</v>
      </c>
      <c r="Q58" s="53">
        <f t="shared" si="23"/>
        <v>2176</v>
      </c>
      <c r="R58" s="53">
        <v>1500</v>
      </c>
      <c r="S58" s="53">
        <v>1500</v>
      </c>
      <c r="T58" s="53"/>
      <c r="U58" s="53"/>
      <c r="V58" s="53"/>
      <c r="W58" s="45" t="s">
        <v>105</v>
      </c>
      <c r="X58" s="45"/>
      <c r="Y58" s="61" t="s">
        <v>110</v>
      </c>
    </row>
    <row r="59" ht="65" customHeight="1" spans="1:25">
      <c r="A59" s="43">
        <v>4</v>
      </c>
      <c r="B59" s="44" t="s">
        <v>111</v>
      </c>
      <c r="C59" s="47" t="s">
        <v>41</v>
      </c>
      <c r="D59" s="43" t="s">
        <v>112</v>
      </c>
      <c r="E59" s="43" t="s">
        <v>112</v>
      </c>
      <c r="F59" s="49" t="s">
        <v>113</v>
      </c>
      <c r="G59" s="46">
        <v>2021.03</v>
      </c>
      <c r="H59" s="47" t="s">
        <v>43</v>
      </c>
      <c r="I59" s="53">
        <v>1</v>
      </c>
      <c r="J59" s="53">
        <v>13965</v>
      </c>
      <c r="K59" s="53">
        <v>9416</v>
      </c>
      <c r="L59" s="53">
        <v>4549</v>
      </c>
      <c r="M59" s="53"/>
      <c r="N59" s="53"/>
      <c r="O59" s="53">
        <v>8310</v>
      </c>
      <c r="P59" s="53">
        <v>1680</v>
      </c>
      <c r="Q59" s="53">
        <f t="shared" si="23"/>
        <v>5655</v>
      </c>
      <c r="R59" s="53">
        <v>3392</v>
      </c>
      <c r="S59" s="53">
        <v>3392</v>
      </c>
      <c r="T59" s="53"/>
      <c r="U59" s="53"/>
      <c r="V59" s="53"/>
      <c r="W59" s="45" t="s">
        <v>114</v>
      </c>
      <c r="X59" s="45"/>
      <c r="Y59" s="61" t="s">
        <v>115</v>
      </c>
    </row>
    <row r="60" ht="58" customHeight="1" spans="1:25">
      <c r="A60" s="43">
        <v>5</v>
      </c>
      <c r="B60" s="37" t="s">
        <v>116</v>
      </c>
      <c r="C60" s="47" t="s">
        <v>41</v>
      </c>
      <c r="D60" s="36" t="s">
        <v>48</v>
      </c>
      <c r="E60" s="36" t="s">
        <v>48</v>
      </c>
      <c r="F60" s="38" t="s">
        <v>117</v>
      </c>
      <c r="G60" s="42">
        <v>2021.12</v>
      </c>
      <c r="H60" s="36" t="s">
        <v>43</v>
      </c>
      <c r="I60" s="40">
        <v>1</v>
      </c>
      <c r="J60" s="40">
        <v>480</v>
      </c>
      <c r="K60" s="40">
        <v>480</v>
      </c>
      <c r="L60" s="40"/>
      <c r="M60" s="40"/>
      <c r="N60" s="40"/>
      <c r="O60" s="40">
        <v>60</v>
      </c>
      <c r="P60" s="40">
        <v>30</v>
      </c>
      <c r="Q60" s="40">
        <v>420</v>
      </c>
      <c r="R60" s="40">
        <v>240</v>
      </c>
      <c r="S60" s="40">
        <v>240</v>
      </c>
      <c r="T60" s="40"/>
      <c r="U60" s="40"/>
      <c r="V60" s="40"/>
      <c r="W60" s="38" t="s">
        <v>118</v>
      </c>
      <c r="X60" s="38"/>
      <c r="Y60" s="38"/>
    </row>
    <row r="61" ht="53" customHeight="1" spans="1:25">
      <c r="A61" s="43">
        <v>6</v>
      </c>
      <c r="B61" s="37" t="s">
        <v>119</v>
      </c>
      <c r="C61" s="47" t="s">
        <v>41</v>
      </c>
      <c r="D61" s="36" t="s">
        <v>120</v>
      </c>
      <c r="E61" s="36" t="s">
        <v>120</v>
      </c>
      <c r="F61" s="38" t="s">
        <v>121</v>
      </c>
      <c r="G61" s="50">
        <v>2020.1</v>
      </c>
      <c r="H61" s="43" t="s">
        <v>66</v>
      </c>
      <c r="I61" s="53">
        <v>1</v>
      </c>
      <c r="J61" s="53">
        <v>700</v>
      </c>
      <c r="K61" s="53">
        <v>400</v>
      </c>
      <c r="L61" s="53">
        <v>300</v>
      </c>
      <c r="M61" s="40"/>
      <c r="N61" s="40"/>
      <c r="O61" s="40">
        <v>600</v>
      </c>
      <c r="P61" s="40">
        <v>52</v>
      </c>
      <c r="Q61" s="40">
        <f t="shared" ref="Q61:Q64" si="24">J61-O61</f>
        <v>100</v>
      </c>
      <c r="R61" s="53">
        <v>50</v>
      </c>
      <c r="S61" s="53">
        <v>50</v>
      </c>
      <c r="T61" s="40"/>
      <c r="U61" s="40"/>
      <c r="V61" s="40"/>
      <c r="W61" s="45" t="s">
        <v>105</v>
      </c>
      <c r="X61" s="38"/>
      <c r="Y61" s="38"/>
    </row>
    <row r="62" s="2" customFormat="1" ht="57.95" customHeight="1" spans="1:25">
      <c r="A62" s="43">
        <v>7</v>
      </c>
      <c r="B62" s="37" t="s">
        <v>122</v>
      </c>
      <c r="C62" s="47" t="s">
        <v>41</v>
      </c>
      <c r="D62" s="36" t="s">
        <v>120</v>
      </c>
      <c r="E62" s="36" t="s">
        <v>120</v>
      </c>
      <c r="F62" s="38" t="s">
        <v>123</v>
      </c>
      <c r="G62" s="46">
        <v>2020.09</v>
      </c>
      <c r="H62" s="43" t="s">
        <v>109</v>
      </c>
      <c r="I62" s="53">
        <v>1</v>
      </c>
      <c r="J62" s="53">
        <v>13181</v>
      </c>
      <c r="K62" s="53">
        <v>7022</v>
      </c>
      <c r="L62" s="53">
        <v>978</v>
      </c>
      <c r="M62" s="40"/>
      <c r="N62" s="40">
        <v>5181</v>
      </c>
      <c r="O62" s="40">
        <v>12000</v>
      </c>
      <c r="P62" s="40">
        <v>922</v>
      </c>
      <c r="Q62" s="40">
        <f t="shared" si="24"/>
        <v>1181</v>
      </c>
      <c r="R62" s="53">
        <v>1450</v>
      </c>
      <c r="S62" s="53">
        <v>1450</v>
      </c>
      <c r="T62" s="40"/>
      <c r="U62" s="40"/>
      <c r="V62" s="40"/>
      <c r="W62" s="45" t="s">
        <v>105</v>
      </c>
      <c r="X62" s="38"/>
      <c r="Y62" s="38" t="s">
        <v>124</v>
      </c>
    </row>
    <row r="63" ht="57" spans="1:25">
      <c r="A63" s="43">
        <v>8</v>
      </c>
      <c r="B63" s="44" t="s">
        <v>125</v>
      </c>
      <c r="C63" s="43" t="s">
        <v>41</v>
      </c>
      <c r="D63" s="43" t="s">
        <v>126</v>
      </c>
      <c r="E63" s="43" t="s">
        <v>102</v>
      </c>
      <c r="F63" s="45" t="s">
        <v>127</v>
      </c>
      <c r="G63" s="50">
        <v>2020.1</v>
      </c>
      <c r="H63" s="43" t="s">
        <v>109</v>
      </c>
      <c r="I63" s="53">
        <v>1</v>
      </c>
      <c r="J63" s="53">
        <v>2510</v>
      </c>
      <c r="K63" s="53">
        <v>1691</v>
      </c>
      <c r="L63" s="40">
        <v>819</v>
      </c>
      <c r="M63" s="40"/>
      <c r="N63" s="40"/>
      <c r="O63" s="40">
        <v>2000</v>
      </c>
      <c r="P63" s="40">
        <v>631</v>
      </c>
      <c r="Q63" s="40">
        <f t="shared" si="24"/>
        <v>510</v>
      </c>
      <c r="R63" s="40">
        <v>200</v>
      </c>
      <c r="S63" s="40">
        <v>200</v>
      </c>
      <c r="T63" s="40"/>
      <c r="U63" s="40"/>
      <c r="V63" s="40"/>
      <c r="W63" s="45" t="s">
        <v>105</v>
      </c>
      <c r="X63" s="38"/>
      <c r="Y63" s="38" t="s">
        <v>128</v>
      </c>
    </row>
    <row r="64" s="2" customFormat="1" ht="57" spans="1:25">
      <c r="A64" s="43">
        <v>9</v>
      </c>
      <c r="B64" s="44" t="s">
        <v>129</v>
      </c>
      <c r="C64" s="43" t="s">
        <v>41</v>
      </c>
      <c r="D64" s="43" t="s">
        <v>64</v>
      </c>
      <c r="E64" s="43" t="s">
        <v>102</v>
      </c>
      <c r="F64" s="45" t="s">
        <v>130</v>
      </c>
      <c r="G64" s="50">
        <v>2020.1</v>
      </c>
      <c r="H64" s="43" t="s">
        <v>109</v>
      </c>
      <c r="I64" s="53">
        <v>1</v>
      </c>
      <c r="J64" s="53">
        <v>3166</v>
      </c>
      <c r="K64" s="53">
        <v>2342</v>
      </c>
      <c r="L64" s="40">
        <v>824</v>
      </c>
      <c r="M64" s="40"/>
      <c r="N64" s="40"/>
      <c r="O64" s="40">
        <v>3000</v>
      </c>
      <c r="P64" s="40">
        <v>1176</v>
      </c>
      <c r="Q64" s="40">
        <f t="shared" si="24"/>
        <v>166</v>
      </c>
      <c r="R64" s="40">
        <v>420</v>
      </c>
      <c r="S64" s="40">
        <v>420</v>
      </c>
      <c r="T64" s="40"/>
      <c r="U64" s="40"/>
      <c r="V64" s="40"/>
      <c r="W64" s="45" t="s">
        <v>105</v>
      </c>
      <c r="X64" s="38"/>
      <c r="Y64" s="38" t="s">
        <v>131</v>
      </c>
    </row>
    <row r="65" s="2" customFormat="1" ht="42" customHeight="1" spans="1:25">
      <c r="A65" s="43">
        <v>10</v>
      </c>
      <c r="B65" s="37" t="s">
        <v>132</v>
      </c>
      <c r="C65" s="47" t="s">
        <v>78</v>
      </c>
      <c r="D65" s="43" t="s">
        <v>64</v>
      </c>
      <c r="E65" s="43" t="s">
        <v>133</v>
      </c>
      <c r="F65" s="38" t="s">
        <v>134</v>
      </c>
      <c r="G65" s="46">
        <v>2022.07</v>
      </c>
      <c r="H65" s="47" t="s">
        <v>87</v>
      </c>
      <c r="I65" s="53">
        <v>1</v>
      </c>
      <c r="J65" s="40">
        <v>2183</v>
      </c>
      <c r="K65" s="40">
        <v>2183</v>
      </c>
      <c r="L65" s="53"/>
      <c r="M65" s="53"/>
      <c r="N65" s="40"/>
      <c r="O65" s="53">
        <v>200</v>
      </c>
      <c r="P65" s="53">
        <v>100</v>
      </c>
      <c r="Q65" s="90">
        <v>1983</v>
      </c>
      <c r="R65" s="90">
        <v>1100</v>
      </c>
      <c r="S65" s="90">
        <v>1100</v>
      </c>
      <c r="T65" s="53"/>
      <c r="U65" s="53"/>
      <c r="V65" s="53"/>
      <c r="W65" s="45" t="s">
        <v>135</v>
      </c>
      <c r="X65" s="94" t="s">
        <v>136</v>
      </c>
      <c r="Y65" s="45"/>
    </row>
    <row r="66" s="2" customFormat="1" ht="128" customHeight="1" spans="1:25">
      <c r="A66" s="43">
        <v>11</v>
      </c>
      <c r="B66" s="37" t="s">
        <v>137</v>
      </c>
      <c r="C66" s="47" t="s">
        <v>78</v>
      </c>
      <c r="D66" s="36" t="s">
        <v>138</v>
      </c>
      <c r="E66" s="36" t="s">
        <v>139</v>
      </c>
      <c r="F66" s="38" t="s">
        <v>140</v>
      </c>
      <c r="G66" s="36">
        <v>2022.09</v>
      </c>
      <c r="H66" s="47" t="s">
        <v>87</v>
      </c>
      <c r="I66" s="40">
        <v>1</v>
      </c>
      <c r="J66" s="40">
        <v>13907</v>
      </c>
      <c r="K66" s="40">
        <v>6954</v>
      </c>
      <c r="L66" s="40"/>
      <c r="M66" s="40"/>
      <c r="N66" s="40">
        <v>6953</v>
      </c>
      <c r="O66" s="40">
        <v>2187</v>
      </c>
      <c r="P66" s="40">
        <v>587</v>
      </c>
      <c r="Q66" s="40">
        <v>8000</v>
      </c>
      <c r="R66" s="40">
        <f>S66+T66+U66+V66</f>
        <v>2913</v>
      </c>
      <c r="S66" s="40">
        <v>1413</v>
      </c>
      <c r="T66" s="40"/>
      <c r="U66" s="40"/>
      <c r="V66" s="40">
        <v>1500</v>
      </c>
      <c r="W66" s="45" t="s">
        <v>135</v>
      </c>
      <c r="X66" s="60" t="s">
        <v>141</v>
      </c>
      <c r="Y66" s="97"/>
    </row>
    <row r="67" s="2" customFormat="1" ht="72" customHeight="1" spans="1:25">
      <c r="A67" s="43">
        <v>12</v>
      </c>
      <c r="B67" s="62" t="s">
        <v>142</v>
      </c>
      <c r="C67" s="43" t="s">
        <v>78</v>
      </c>
      <c r="D67" s="63" t="s">
        <v>71</v>
      </c>
      <c r="E67" s="43" t="s">
        <v>143</v>
      </c>
      <c r="F67" s="64" t="s">
        <v>144</v>
      </c>
      <c r="G67" s="65">
        <v>2022.03</v>
      </c>
      <c r="H67" s="65">
        <v>2022</v>
      </c>
      <c r="I67" s="53">
        <v>1</v>
      </c>
      <c r="J67" s="89">
        <v>3500</v>
      </c>
      <c r="K67" s="89">
        <v>3500</v>
      </c>
      <c r="L67" s="53"/>
      <c r="M67" s="53"/>
      <c r="N67" s="53"/>
      <c r="O67" s="40">
        <v>0</v>
      </c>
      <c r="P67" s="40">
        <v>0</v>
      </c>
      <c r="Q67" s="89">
        <v>3500</v>
      </c>
      <c r="R67" s="89">
        <v>1800</v>
      </c>
      <c r="S67" s="89">
        <v>1800</v>
      </c>
      <c r="T67" s="53"/>
      <c r="U67" s="53"/>
      <c r="V67" s="53"/>
      <c r="W67" s="45" t="s">
        <v>145</v>
      </c>
      <c r="X67" s="64" t="s">
        <v>146</v>
      </c>
      <c r="Y67" s="70"/>
    </row>
    <row r="68" ht="103" customHeight="1" spans="1:25">
      <c r="A68" s="43">
        <v>13</v>
      </c>
      <c r="B68" s="37" t="s">
        <v>147</v>
      </c>
      <c r="C68" s="43" t="s">
        <v>78</v>
      </c>
      <c r="D68" s="63" t="s">
        <v>126</v>
      </c>
      <c r="E68" s="63" t="s">
        <v>148</v>
      </c>
      <c r="F68" s="49" t="s">
        <v>149</v>
      </c>
      <c r="G68" s="66">
        <v>2022.1</v>
      </c>
      <c r="H68" s="47" t="s">
        <v>150</v>
      </c>
      <c r="I68" s="90">
        <v>1</v>
      </c>
      <c r="J68" s="90">
        <v>12000</v>
      </c>
      <c r="K68" s="90">
        <v>8400</v>
      </c>
      <c r="L68" s="90"/>
      <c r="M68" s="90"/>
      <c r="N68" s="90">
        <v>3600</v>
      </c>
      <c r="O68" s="40">
        <v>0</v>
      </c>
      <c r="P68" s="40">
        <v>0</v>
      </c>
      <c r="Q68" s="90">
        <v>2000</v>
      </c>
      <c r="R68" s="90">
        <v>1000</v>
      </c>
      <c r="S68" s="53">
        <v>1000</v>
      </c>
      <c r="T68" s="90"/>
      <c r="U68" s="90"/>
      <c r="V68" s="90"/>
      <c r="W68" s="68" t="s">
        <v>151</v>
      </c>
      <c r="X68" s="60" t="s">
        <v>152</v>
      </c>
      <c r="Y68" s="98"/>
    </row>
    <row r="69" ht="57" customHeight="1" spans="1:25">
      <c r="A69" s="43">
        <v>14</v>
      </c>
      <c r="B69" s="67" t="s">
        <v>153</v>
      </c>
      <c r="C69" s="43" t="s">
        <v>78</v>
      </c>
      <c r="D69" s="47" t="s">
        <v>154</v>
      </c>
      <c r="E69" s="47" t="s">
        <v>154</v>
      </c>
      <c r="F69" s="68" t="s">
        <v>155</v>
      </c>
      <c r="G69" s="47">
        <v>2022.07</v>
      </c>
      <c r="H69" s="47" t="s">
        <v>87</v>
      </c>
      <c r="I69" s="90">
        <v>1</v>
      </c>
      <c r="J69" s="90">
        <v>945.6</v>
      </c>
      <c r="K69" s="90">
        <v>945.6</v>
      </c>
      <c r="L69" s="90"/>
      <c r="M69" s="90"/>
      <c r="N69" s="90"/>
      <c r="O69" s="40">
        <v>0</v>
      </c>
      <c r="P69" s="40">
        <v>0</v>
      </c>
      <c r="Q69" s="90">
        <v>800</v>
      </c>
      <c r="R69" s="90">
        <v>600</v>
      </c>
      <c r="S69" s="90">
        <v>600</v>
      </c>
      <c r="T69" s="40"/>
      <c r="U69" s="40"/>
      <c r="V69" s="40"/>
      <c r="W69" s="38" t="s">
        <v>156</v>
      </c>
      <c r="X69" s="38" t="s">
        <v>157</v>
      </c>
      <c r="Y69" s="45" t="s">
        <v>158</v>
      </c>
    </row>
    <row r="70" ht="63" customHeight="1" spans="1:25">
      <c r="A70" s="43">
        <v>15</v>
      </c>
      <c r="B70" s="37" t="s">
        <v>159</v>
      </c>
      <c r="C70" s="43" t="s">
        <v>78</v>
      </c>
      <c r="D70" s="47" t="s">
        <v>160</v>
      </c>
      <c r="E70" s="47" t="s">
        <v>160</v>
      </c>
      <c r="F70" s="38" t="s">
        <v>161</v>
      </c>
      <c r="G70" s="47">
        <v>2022.07</v>
      </c>
      <c r="H70" s="47" t="s">
        <v>87</v>
      </c>
      <c r="I70" s="40">
        <v>1</v>
      </c>
      <c r="J70" s="40">
        <v>996.54</v>
      </c>
      <c r="K70" s="40">
        <v>996.54</v>
      </c>
      <c r="L70" s="90"/>
      <c r="M70" s="90"/>
      <c r="N70" s="90"/>
      <c r="O70" s="40">
        <v>0</v>
      </c>
      <c r="P70" s="40">
        <v>0</v>
      </c>
      <c r="Q70" s="90">
        <v>900</v>
      </c>
      <c r="R70" s="90">
        <v>600</v>
      </c>
      <c r="S70" s="90">
        <v>600</v>
      </c>
      <c r="T70" s="90"/>
      <c r="U70" s="90"/>
      <c r="V70" s="90"/>
      <c r="W70" s="68" t="s">
        <v>162</v>
      </c>
      <c r="X70" s="68" t="s">
        <v>163</v>
      </c>
      <c r="Y70" s="45" t="s">
        <v>164</v>
      </c>
    </row>
    <row r="71" s="2" customFormat="1" ht="41" customHeight="1" spans="1:25">
      <c r="A71" s="43">
        <v>16</v>
      </c>
      <c r="B71" s="67" t="s">
        <v>165</v>
      </c>
      <c r="C71" s="43" t="s">
        <v>78</v>
      </c>
      <c r="D71" s="47" t="s">
        <v>166</v>
      </c>
      <c r="E71" s="47" t="s">
        <v>166</v>
      </c>
      <c r="F71" s="68" t="s">
        <v>167</v>
      </c>
      <c r="G71" s="47">
        <v>2022.07</v>
      </c>
      <c r="H71" s="47" t="s">
        <v>87</v>
      </c>
      <c r="I71" s="40">
        <v>1</v>
      </c>
      <c r="J71" s="90">
        <v>2856</v>
      </c>
      <c r="K71" s="90">
        <v>2856</v>
      </c>
      <c r="L71" s="90"/>
      <c r="M71" s="90"/>
      <c r="N71" s="90"/>
      <c r="O71" s="40">
        <v>0</v>
      </c>
      <c r="P71" s="40">
        <v>0</v>
      </c>
      <c r="Q71" s="90">
        <v>2000</v>
      </c>
      <c r="R71" s="90">
        <v>1000</v>
      </c>
      <c r="S71" s="89">
        <v>1000</v>
      </c>
      <c r="T71" s="90"/>
      <c r="U71" s="90"/>
      <c r="V71" s="90"/>
      <c r="W71" s="68" t="s">
        <v>168</v>
      </c>
      <c r="X71" s="68" t="s">
        <v>169</v>
      </c>
      <c r="Y71" s="45" t="s">
        <v>170</v>
      </c>
    </row>
    <row r="72" s="2" customFormat="1" ht="53" customHeight="1" spans="1:25">
      <c r="A72" s="43">
        <v>17</v>
      </c>
      <c r="B72" s="37" t="s">
        <v>171</v>
      </c>
      <c r="C72" s="43" t="s">
        <v>78</v>
      </c>
      <c r="D72" s="47" t="s">
        <v>64</v>
      </c>
      <c r="E72" s="47" t="s">
        <v>172</v>
      </c>
      <c r="F72" s="38" t="s">
        <v>173</v>
      </c>
      <c r="G72" s="47">
        <v>2022.07</v>
      </c>
      <c r="H72" s="47" t="s">
        <v>87</v>
      </c>
      <c r="I72" s="40">
        <v>1</v>
      </c>
      <c r="J72" s="40">
        <f t="shared" ref="J72:J75" si="25">K72+N72</f>
        <v>9300</v>
      </c>
      <c r="K72" s="40">
        <v>1500</v>
      </c>
      <c r="L72" s="90"/>
      <c r="M72" s="90"/>
      <c r="N72" s="90">
        <v>7800</v>
      </c>
      <c r="O72" s="40">
        <v>0</v>
      </c>
      <c r="P72" s="40">
        <v>0</v>
      </c>
      <c r="Q72" s="90">
        <v>1000</v>
      </c>
      <c r="R72" s="90">
        <v>500</v>
      </c>
      <c r="S72" s="90">
        <v>500</v>
      </c>
      <c r="T72" s="90"/>
      <c r="U72" s="90"/>
      <c r="V72" s="90"/>
      <c r="W72" s="68" t="s">
        <v>174</v>
      </c>
      <c r="X72" s="68" t="s">
        <v>175</v>
      </c>
      <c r="Y72" s="60" t="s">
        <v>176</v>
      </c>
    </row>
    <row r="73" s="2" customFormat="1" ht="49" customHeight="1" spans="1:25">
      <c r="A73" s="43">
        <v>18</v>
      </c>
      <c r="B73" s="37" t="s">
        <v>177</v>
      </c>
      <c r="C73" s="43" t="s">
        <v>78</v>
      </c>
      <c r="D73" s="47" t="s">
        <v>101</v>
      </c>
      <c r="E73" s="47" t="s">
        <v>178</v>
      </c>
      <c r="F73" s="38" t="s">
        <v>179</v>
      </c>
      <c r="G73" s="47">
        <v>2022.07</v>
      </c>
      <c r="H73" s="47" t="s">
        <v>87</v>
      </c>
      <c r="I73" s="40">
        <v>1</v>
      </c>
      <c r="J73" s="40">
        <v>56800</v>
      </c>
      <c r="K73" s="40">
        <v>2800</v>
      </c>
      <c r="L73" s="90"/>
      <c r="M73" s="90"/>
      <c r="N73" s="90">
        <v>54000</v>
      </c>
      <c r="O73" s="40">
        <v>0</v>
      </c>
      <c r="P73" s="40">
        <v>0</v>
      </c>
      <c r="Q73" s="90">
        <v>600</v>
      </c>
      <c r="R73" s="90">
        <v>600</v>
      </c>
      <c r="S73" s="90">
        <v>600</v>
      </c>
      <c r="T73" s="90"/>
      <c r="U73" s="90"/>
      <c r="V73" s="90"/>
      <c r="W73" s="68" t="s">
        <v>180</v>
      </c>
      <c r="X73" s="60" t="s">
        <v>181</v>
      </c>
      <c r="Y73" s="60"/>
    </row>
    <row r="74" s="2" customFormat="1" ht="43" customHeight="1" spans="1:25">
      <c r="A74" s="43">
        <v>19</v>
      </c>
      <c r="B74" s="37" t="s">
        <v>182</v>
      </c>
      <c r="C74" s="43" t="s">
        <v>78</v>
      </c>
      <c r="D74" s="47" t="s">
        <v>183</v>
      </c>
      <c r="E74" s="47" t="s">
        <v>184</v>
      </c>
      <c r="F74" s="38" t="s">
        <v>179</v>
      </c>
      <c r="G74" s="47">
        <v>2022.12</v>
      </c>
      <c r="H74" s="47" t="s">
        <v>87</v>
      </c>
      <c r="I74" s="40">
        <v>1</v>
      </c>
      <c r="J74" s="40">
        <v>15731.86</v>
      </c>
      <c r="K74" s="40">
        <v>1500</v>
      </c>
      <c r="L74" s="90"/>
      <c r="M74" s="90"/>
      <c r="N74" s="90">
        <f>J74-K74</f>
        <v>14231.86</v>
      </c>
      <c r="O74" s="40">
        <v>0</v>
      </c>
      <c r="P74" s="40">
        <v>0</v>
      </c>
      <c r="Q74" s="90">
        <v>840</v>
      </c>
      <c r="R74" s="90">
        <v>840</v>
      </c>
      <c r="S74" s="90">
        <v>840</v>
      </c>
      <c r="T74" s="90"/>
      <c r="U74" s="90"/>
      <c r="V74" s="90"/>
      <c r="W74" s="68" t="s">
        <v>185</v>
      </c>
      <c r="X74" s="68" t="s">
        <v>186</v>
      </c>
      <c r="Y74" s="60" t="s">
        <v>181</v>
      </c>
    </row>
    <row r="75" s="2" customFormat="1" ht="52" customHeight="1" spans="1:25">
      <c r="A75" s="43">
        <v>20</v>
      </c>
      <c r="B75" s="37" t="s">
        <v>187</v>
      </c>
      <c r="C75" s="43" t="s">
        <v>78</v>
      </c>
      <c r="D75" s="47" t="s">
        <v>188</v>
      </c>
      <c r="E75" s="47" t="s">
        <v>189</v>
      </c>
      <c r="F75" s="38" t="s">
        <v>179</v>
      </c>
      <c r="G75" s="47">
        <v>2022.07</v>
      </c>
      <c r="H75" s="47" t="s">
        <v>87</v>
      </c>
      <c r="I75" s="40">
        <v>1</v>
      </c>
      <c r="J75" s="40">
        <f t="shared" si="25"/>
        <v>22000</v>
      </c>
      <c r="K75" s="40">
        <v>2000</v>
      </c>
      <c r="L75" s="90"/>
      <c r="M75" s="90"/>
      <c r="N75" s="90">
        <v>20000</v>
      </c>
      <c r="O75" s="40">
        <v>0</v>
      </c>
      <c r="P75" s="40">
        <v>0</v>
      </c>
      <c r="Q75" s="90">
        <v>600</v>
      </c>
      <c r="R75" s="90">
        <v>600</v>
      </c>
      <c r="S75" s="90">
        <v>600</v>
      </c>
      <c r="T75" s="90"/>
      <c r="U75" s="90"/>
      <c r="V75" s="90"/>
      <c r="W75" s="68" t="s">
        <v>145</v>
      </c>
      <c r="X75" s="68" t="s">
        <v>190</v>
      </c>
      <c r="Y75" s="60" t="s">
        <v>181</v>
      </c>
    </row>
    <row r="76" s="2" customFormat="1" ht="76" customHeight="1" spans="1:25">
      <c r="A76" s="43">
        <v>21</v>
      </c>
      <c r="B76" s="44" t="s">
        <v>191</v>
      </c>
      <c r="C76" s="43" t="s">
        <v>78</v>
      </c>
      <c r="D76" s="53" t="s">
        <v>71</v>
      </c>
      <c r="E76" s="53" t="s">
        <v>95</v>
      </c>
      <c r="F76" s="45" t="s">
        <v>192</v>
      </c>
      <c r="G76" s="46">
        <v>2022.03</v>
      </c>
      <c r="H76" s="43">
        <v>2022</v>
      </c>
      <c r="I76" s="53">
        <v>1</v>
      </c>
      <c r="J76" s="53">
        <v>710</v>
      </c>
      <c r="K76" s="53">
        <v>710</v>
      </c>
      <c r="L76" s="53"/>
      <c r="M76" s="53"/>
      <c r="N76" s="53"/>
      <c r="O76" s="53">
        <v>0</v>
      </c>
      <c r="P76" s="53">
        <v>0</v>
      </c>
      <c r="Q76" s="53">
        <v>710</v>
      </c>
      <c r="R76" s="53">
        <v>497</v>
      </c>
      <c r="S76" s="40">
        <v>497</v>
      </c>
      <c r="T76" s="53"/>
      <c r="U76" s="53"/>
      <c r="V76" s="53"/>
      <c r="W76" s="45" t="s">
        <v>145</v>
      </c>
      <c r="X76" s="45" t="s">
        <v>193</v>
      </c>
      <c r="Y76" s="45"/>
    </row>
    <row r="77" s="2" customFormat="1" ht="71" customHeight="1" spans="1:25">
      <c r="A77" s="43">
        <v>22</v>
      </c>
      <c r="B77" s="37" t="s">
        <v>194</v>
      </c>
      <c r="C77" s="43" t="s">
        <v>78</v>
      </c>
      <c r="D77" s="36" t="s">
        <v>64</v>
      </c>
      <c r="E77" s="36" t="s">
        <v>95</v>
      </c>
      <c r="F77" s="38" t="s">
        <v>195</v>
      </c>
      <c r="G77" s="36">
        <v>2022.06</v>
      </c>
      <c r="H77" s="36" t="s">
        <v>150</v>
      </c>
      <c r="I77" s="40">
        <v>1</v>
      </c>
      <c r="J77" s="40">
        <v>10000</v>
      </c>
      <c r="K77" s="40">
        <v>10000</v>
      </c>
      <c r="L77" s="40"/>
      <c r="M77" s="40"/>
      <c r="N77" s="40"/>
      <c r="O77" s="40">
        <v>0</v>
      </c>
      <c r="P77" s="40">
        <v>0</v>
      </c>
      <c r="Q77" s="40">
        <v>4000</v>
      </c>
      <c r="R77" s="40">
        <v>2000</v>
      </c>
      <c r="S77" s="40">
        <v>2000</v>
      </c>
      <c r="T77" s="40"/>
      <c r="U77" s="40"/>
      <c r="V77" s="40"/>
      <c r="W77" s="38" t="s">
        <v>196</v>
      </c>
      <c r="X77" s="38" t="s">
        <v>197</v>
      </c>
      <c r="Y77" s="99"/>
    </row>
    <row r="78" s="2" customFormat="1" ht="53" customHeight="1" spans="1:25">
      <c r="A78" s="43">
        <v>23</v>
      </c>
      <c r="B78" s="37" t="s">
        <v>198</v>
      </c>
      <c r="C78" s="43" t="s">
        <v>199</v>
      </c>
      <c r="D78" s="47" t="s">
        <v>200</v>
      </c>
      <c r="E78" s="47" t="s">
        <v>201</v>
      </c>
      <c r="F78" s="38" t="s">
        <v>202</v>
      </c>
      <c r="G78" s="47">
        <v>2022.05</v>
      </c>
      <c r="H78" s="47" t="s">
        <v>87</v>
      </c>
      <c r="I78" s="40">
        <v>1</v>
      </c>
      <c r="J78" s="40">
        <v>3600</v>
      </c>
      <c r="K78" s="40">
        <v>3600</v>
      </c>
      <c r="L78" s="90"/>
      <c r="M78" s="90"/>
      <c r="N78" s="90"/>
      <c r="O78" s="40"/>
      <c r="P78" s="40"/>
      <c r="Q78" s="90"/>
      <c r="R78" s="90"/>
      <c r="S78" s="90"/>
      <c r="T78" s="90"/>
      <c r="U78" s="90"/>
      <c r="V78" s="90"/>
      <c r="W78" s="68" t="s">
        <v>203</v>
      </c>
      <c r="X78" s="68" t="s">
        <v>204</v>
      </c>
      <c r="Y78" s="100"/>
    </row>
    <row r="79" s="2" customFormat="1" ht="68" customHeight="1" spans="1:25">
      <c r="A79" s="43">
        <v>24</v>
      </c>
      <c r="B79" s="69" t="s">
        <v>205</v>
      </c>
      <c r="C79" s="43" t="s">
        <v>199</v>
      </c>
      <c r="D79" s="42" t="s">
        <v>206</v>
      </c>
      <c r="E79" s="63" t="s">
        <v>148</v>
      </c>
      <c r="F79" s="70" t="s">
        <v>207</v>
      </c>
      <c r="G79" s="42"/>
      <c r="H79" s="42" t="s">
        <v>208</v>
      </c>
      <c r="I79" s="40">
        <v>1</v>
      </c>
      <c r="J79" s="40">
        <v>4000</v>
      </c>
      <c r="K79" s="40">
        <v>2800</v>
      </c>
      <c r="L79" s="40"/>
      <c r="M79" s="40"/>
      <c r="N79" s="40">
        <v>1200</v>
      </c>
      <c r="O79" s="40"/>
      <c r="P79" s="40"/>
      <c r="Q79" s="40"/>
      <c r="R79" s="40"/>
      <c r="S79" s="40"/>
      <c r="T79" s="40"/>
      <c r="U79" s="40"/>
      <c r="V79" s="40"/>
      <c r="W79" s="38" t="s">
        <v>209</v>
      </c>
      <c r="X79" s="70" t="s">
        <v>210</v>
      </c>
      <c r="Y79" s="100"/>
    </row>
    <row r="80" s="2" customFormat="1" ht="57" spans="1:25">
      <c r="A80" s="43">
        <v>25</v>
      </c>
      <c r="B80" s="71" t="s">
        <v>211</v>
      </c>
      <c r="C80" s="43" t="s">
        <v>199</v>
      </c>
      <c r="D80" s="72" t="s">
        <v>183</v>
      </c>
      <c r="E80" s="43" t="s">
        <v>102</v>
      </c>
      <c r="F80" s="73" t="s">
        <v>212</v>
      </c>
      <c r="G80" s="42"/>
      <c r="H80" s="36" t="s">
        <v>208</v>
      </c>
      <c r="I80" s="40">
        <v>1</v>
      </c>
      <c r="J80" s="40">
        <v>25000</v>
      </c>
      <c r="K80" s="40">
        <v>25000</v>
      </c>
      <c r="L80" s="40"/>
      <c r="M80" s="40"/>
      <c r="N80" s="40"/>
      <c r="O80" s="40"/>
      <c r="P80" s="40"/>
      <c r="Q80" s="40"/>
      <c r="R80" s="40"/>
      <c r="S80" s="40"/>
      <c r="T80" s="40"/>
      <c r="U80" s="40"/>
      <c r="V80" s="40"/>
      <c r="W80" s="38" t="s">
        <v>209</v>
      </c>
      <c r="X80" s="45" t="s">
        <v>213</v>
      </c>
      <c r="Y80" s="70"/>
    </row>
    <row r="81" s="2" customFormat="1" ht="66" customHeight="1" spans="1:25">
      <c r="A81" s="43">
        <v>26</v>
      </c>
      <c r="B81" s="37" t="s">
        <v>214</v>
      </c>
      <c r="C81" s="43" t="s">
        <v>199</v>
      </c>
      <c r="D81" s="63" t="s">
        <v>126</v>
      </c>
      <c r="E81" s="63" t="s">
        <v>148</v>
      </c>
      <c r="F81" s="49" t="s">
        <v>215</v>
      </c>
      <c r="G81" s="47"/>
      <c r="H81" s="47" t="s">
        <v>208</v>
      </c>
      <c r="I81" s="90">
        <v>1</v>
      </c>
      <c r="J81" s="90">
        <v>15000</v>
      </c>
      <c r="K81" s="90">
        <f>J81*0.7</f>
        <v>10500</v>
      </c>
      <c r="L81" s="90"/>
      <c r="M81" s="90"/>
      <c r="N81" s="90">
        <f>J81*0.3</f>
        <v>4500</v>
      </c>
      <c r="O81" s="40"/>
      <c r="P81" s="40"/>
      <c r="Q81" s="90"/>
      <c r="R81" s="90"/>
      <c r="S81" s="53"/>
      <c r="T81" s="90"/>
      <c r="U81" s="90"/>
      <c r="V81" s="90"/>
      <c r="W81" s="38" t="s">
        <v>209</v>
      </c>
      <c r="X81" s="68" t="s">
        <v>216</v>
      </c>
      <c r="Y81" s="100"/>
    </row>
    <row r="82" s="2" customFormat="1" ht="51" customHeight="1" spans="1:25">
      <c r="A82" s="43">
        <v>27</v>
      </c>
      <c r="B82" s="37" t="s">
        <v>217</v>
      </c>
      <c r="C82" s="43" t="s">
        <v>199</v>
      </c>
      <c r="D82" s="36" t="s">
        <v>120</v>
      </c>
      <c r="E82" s="36" t="s">
        <v>218</v>
      </c>
      <c r="F82" s="38" t="s">
        <v>219</v>
      </c>
      <c r="G82" s="42"/>
      <c r="H82" s="36" t="s">
        <v>208</v>
      </c>
      <c r="I82" s="40">
        <v>1</v>
      </c>
      <c r="J82" s="40">
        <v>1000</v>
      </c>
      <c r="K82" s="40">
        <v>1000</v>
      </c>
      <c r="L82" s="40"/>
      <c r="M82" s="40"/>
      <c r="N82" s="40"/>
      <c r="O82" s="40"/>
      <c r="P82" s="40"/>
      <c r="Q82" s="40"/>
      <c r="R82" s="40"/>
      <c r="S82" s="40"/>
      <c r="T82" s="40"/>
      <c r="U82" s="40"/>
      <c r="V82" s="40"/>
      <c r="W82" s="38" t="s">
        <v>209</v>
      </c>
      <c r="X82" s="70" t="s">
        <v>220</v>
      </c>
      <c r="Y82" s="70"/>
    </row>
    <row r="83" s="2" customFormat="1" ht="100" customHeight="1" spans="1:25">
      <c r="A83" s="43">
        <v>28</v>
      </c>
      <c r="B83" s="67" t="s">
        <v>221</v>
      </c>
      <c r="C83" s="43" t="s">
        <v>199</v>
      </c>
      <c r="D83" s="74" t="s">
        <v>222</v>
      </c>
      <c r="E83" s="74" t="s">
        <v>222</v>
      </c>
      <c r="F83" s="75" t="s">
        <v>223</v>
      </c>
      <c r="G83" s="47"/>
      <c r="H83" s="47" t="s">
        <v>87</v>
      </c>
      <c r="I83" s="40">
        <v>1</v>
      </c>
      <c r="J83" s="90">
        <v>2800</v>
      </c>
      <c r="K83" s="90">
        <v>2800</v>
      </c>
      <c r="L83" s="90"/>
      <c r="M83" s="90"/>
      <c r="N83" s="90"/>
      <c r="O83" s="40"/>
      <c r="P83" s="40"/>
      <c r="Q83" s="90"/>
      <c r="R83" s="90"/>
      <c r="S83" s="53"/>
      <c r="T83" s="53"/>
      <c r="U83" s="53"/>
      <c r="V83" s="53"/>
      <c r="W83" s="45" t="s">
        <v>151</v>
      </c>
      <c r="X83" s="45" t="s">
        <v>224</v>
      </c>
      <c r="Y83" s="60" t="s">
        <v>225</v>
      </c>
    </row>
    <row r="84" s="2" customFormat="1" ht="93" customHeight="1" spans="1:25">
      <c r="A84" s="43">
        <v>29</v>
      </c>
      <c r="B84" s="67" t="s">
        <v>226</v>
      </c>
      <c r="C84" s="43" t="s">
        <v>199</v>
      </c>
      <c r="D84" s="47" t="s">
        <v>120</v>
      </c>
      <c r="E84" s="47" t="s">
        <v>102</v>
      </c>
      <c r="F84" s="68" t="s">
        <v>227</v>
      </c>
      <c r="G84" s="47"/>
      <c r="H84" s="47" t="s">
        <v>150</v>
      </c>
      <c r="I84" s="90">
        <v>1</v>
      </c>
      <c r="J84" s="90">
        <v>18000</v>
      </c>
      <c r="K84" s="90">
        <v>18000</v>
      </c>
      <c r="L84" s="90"/>
      <c r="M84" s="90"/>
      <c r="N84" s="90"/>
      <c r="O84" s="40"/>
      <c r="P84" s="40"/>
      <c r="Q84" s="40"/>
      <c r="R84" s="90"/>
      <c r="S84" s="53"/>
      <c r="T84" s="90"/>
      <c r="U84" s="90"/>
      <c r="V84" s="90"/>
      <c r="W84" s="68" t="s">
        <v>228</v>
      </c>
      <c r="X84" s="68" t="s">
        <v>229</v>
      </c>
      <c r="Y84" s="60" t="s">
        <v>225</v>
      </c>
    </row>
    <row r="85" s="2" customFormat="1" ht="24.95" customHeight="1" spans="1:25">
      <c r="A85" s="30" t="s">
        <v>230</v>
      </c>
      <c r="B85" s="30"/>
      <c r="C85" s="29"/>
      <c r="D85" s="29"/>
      <c r="E85" s="29"/>
      <c r="F85" s="32"/>
      <c r="G85" s="29"/>
      <c r="H85" s="29"/>
      <c r="I85" s="34"/>
      <c r="J85" s="34"/>
      <c r="K85" s="34"/>
      <c r="L85" s="34"/>
      <c r="M85" s="34"/>
      <c r="N85" s="34"/>
      <c r="O85" s="34"/>
      <c r="P85" s="34"/>
      <c r="Q85" s="34"/>
      <c r="R85" s="34"/>
      <c r="S85" s="34"/>
      <c r="T85" s="34"/>
      <c r="U85" s="34"/>
      <c r="V85" s="34"/>
      <c r="W85" s="32"/>
      <c r="X85" s="32"/>
      <c r="Y85" s="32"/>
    </row>
    <row r="86" s="3" customFormat="1" ht="24.95" customHeight="1" spans="1:25">
      <c r="A86" s="29" t="s">
        <v>32</v>
      </c>
      <c r="B86" s="30"/>
      <c r="C86" s="29"/>
      <c r="D86" s="29"/>
      <c r="E86" s="29"/>
      <c r="F86" s="32"/>
      <c r="G86" s="31"/>
      <c r="H86" s="29"/>
      <c r="I86" s="34">
        <f>SUM(I87:I90)</f>
        <v>8</v>
      </c>
      <c r="J86" s="34">
        <f t="shared" ref="J86:V86" si="26">SUM(J87:J90)</f>
        <v>38270.17</v>
      </c>
      <c r="K86" s="34">
        <f t="shared" si="26"/>
        <v>38022.17</v>
      </c>
      <c r="L86" s="34">
        <f t="shared" si="26"/>
        <v>248</v>
      </c>
      <c r="M86" s="34">
        <f t="shared" si="26"/>
        <v>0</v>
      </c>
      <c r="N86" s="34">
        <f t="shared" si="26"/>
        <v>0</v>
      </c>
      <c r="O86" s="34">
        <f t="shared" si="26"/>
        <v>12536</v>
      </c>
      <c r="P86" s="34">
        <f t="shared" si="26"/>
        <v>8591</v>
      </c>
      <c r="Q86" s="34">
        <f t="shared" si="26"/>
        <v>11734.17</v>
      </c>
      <c r="R86" s="34">
        <f t="shared" si="26"/>
        <v>8609</v>
      </c>
      <c r="S86" s="34">
        <f t="shared" si="26"/>
        <v>8609</v>
      </c>
      <c r="T86" s="34">
        <f t="shared" si="26"/>
        <v>0</v>
      </c>
      <c r="U86" s="34">
        <f t="shared" si="26"/>
        <v>0</v>
      </c>
      <c r="V86" s="34">
        <f t="shared" si="26"/>
        <v>0</v>
      </c>
      <c r="W86" s="32"/>
      <c r="X86" s="32"/>
      <c r="Y86" s="32"/>
    </row>
    <row r="87" ht="24.95" customHeight="1" spans="1:25">
      <c r="A87" s="36" t="s">
        <v>27</v>
      </c>
      <c r="B87" s="37"/>
      <c r="C87" s="36"/>
      <c r="D87" s="36"/>
      <c r="E87" s="36"/>
      <c r="F87" s="38"/>
      <c r="G87" s="39"/>
      <c r="H87" s="36"/>
      <c r="I87" s="40">
        <f>I91</f>
        <v>1</v>
      </c>
      <c r="J87" s="40">
        <f t="shared" ref="J87:V87" si="27">J91</f>
        <v>9436</v>
      </c>
      <c r="K87" s="40">
        <f t="shared" si="27"/>
        <v>9188</v>
      </c>
      <c r="L87" s="40">
        <f t="shared" si="27"/>
        <v>248</v>
      </c>
      <c r="M87" s="40">
        <f t="shared" si="27"/>
        <v>0</v>
      </c>
      <c r="N87" s="40">
        <f t="shared" si="27"/>
        <v>0</v>
      </c>
      <c r="O87" s="40">
        <f t="shared" si="27"/>
        <v>9436</v>
      </c>
      <c r="P87" s="40">
        <f t="shared" si="27"/>
        <v>7171</v>
      </c>
      <c r="Q87" s="40">
        <f t="shared" si="27"/>
        <v>0</v>
      </c>
      <c r="R87" s="40">
        <f t="shared" si="27"/>
        <v>1670</v>
      </c>
      <c r="S87" s="40">
        <f t="shared" si="27"/>
        <v>1670</v>
      </c>
      <c r="T87" s="40">
        <f t="shared" si="27"/>
        <v>0</v>
      </c>
      <c r="U87" s="40">
        <f t="shared" si="27"/>
        <v>0</v>
      </c>
      <c r="V87" s="40">
        <f t="shared" si="27"/>
        <v>0</v>
      </c>
      <c r="W87" s="38"/>
      <c r="X87" s="38"/>
      <c r="Y87" s="38"/>
    </row>
    <row r="88" ht="24.95" customHeight="1" spans="1:25">
      <c r="A88" s="36" t="s">
        <v>28</v>
      </c>
      <c r="B88" s="37"/>
      <c r="C88" s="36"/>
      <c r="D88" s="36"/>
      <c r="E88" s="36"/>
      <c r="F88" s="38"/>
      <c r="G88" s="39"/>
      <c r="H88" s="36"/>
      <c r="I88" s="40">
        <f>SUM(I92:I93)</f>
        <v>2</v>
      </c>
      <c r="J88" s="40">
        <f t="shared" ref="J88:V88" si="28">SUM(J92:J93)</f>
        <v>6386.52</v>
      </c>
      <c r="K88" s="40">
        <f t="shared" si="28"/>
        <v>6386.52</v>
      </c>
      <c r="L88" s="40">
        <f t="shared" si="28"/>
        <v>0</v>
      </c>
      <c r="M88" s="40">
        <f t="shared" si="28"/>
        <v>0</v>
      </c>
      <c r="N88" s="40">
        <f t="shared" si="28"/>
        <v>0</v>
      </c>
      <c r="O88" s="40">
        <f t="shared" si="28"/>
        <v>3100</v>
      </c>
      <c r="P88" s="40">
        <f t="shared" si="28"/>
        <v>1420</v>
      </c>
      <c r="Q88" s="40">
        <f t="shared" si="28"/>
        <v>3286.52</v>
      </c>
      <c r="R88" s="40">
        <f t="shared" si="28"/>
        <v>2714</v>
      </c>
      <c r="S88" s="40">
        <f t="shared" si="28"/>
        <v>2714</v>
      </c>
      <c r="T88" s="40">
        <f t="shared" si="28"/>
        <v>0</v>
      </c>
      <c r="U88" s="40">
        <f t="shared" si="28"/>
        <v>0</v>
      </c>
      <c r="V88" s="40">
        <f t="shared" si="28"/>
        <v>0</v>
      </c>
      <c r="W88" s="38"/>
      <c r="X88" s="38"/>
      <c r="Y88" s="38"/>
    </row>
    <row r="89" ht="24.95" customHeight="1" spans="1:25">
      <c r="A89" s="36" t="s">
        <v>29</v>
      </c>
      <c r="B89" s="37"/>
      <c r="C89" s="36"/>
      <c r="D89" s="36"/>
      <c r="E89" s="36"/>
      <c r="F89" s="38"/>
      <c r="G89" s="39"/>
      <c r="H89" s="36"/>
      <c r="I89" s="40">
        <f>SUM(I94:I96)</f>
        <v>3</v>
      </c>
      <c r="J89" s="40">
        <f t="shared" ref="J89:V89" si="29">SUM(J94:J96)</f>
        <v>8447.65</v>
      </c>
      <c r="K89" s="40">
        <f t="shared" si="29"/>
        <v>8447.65</v>
      </c>
      <c r="L89" s="40">
        <f t="shared" si="29"/>
        <v>0</v>
      </c>
      <c r="M89" s="40">
        <f t="shared" si="29"/>
        <v>0</v>
      </c>
      <c r="N89" s="40">
        <f t="shared" si="29"/>
        <v>0</v>
      </c>
      <c r="O89" s="40">
        <f t="shared" si="29"/>
        <v>0</v>
      </c>
      <c r="P89" s="40">
        <f t="shared" si="29"/>
        <v>0</v>
      </c>
      <c r="Q89" s="40">
        <f t="shared" si="29"/>
        <v>8447.65</v>
      </c>
      <c r="R89" s="40">
        <f t="shared" si="29"/>
        <v>4225</v>
      </c>
      <c r="S89" s="40">
        <f t="shared" si="29"/>
        <v>4225</v>
      </c>
      <c r="T89" s="40">
        <f t="shared" si="29"/>
        <v>0</v>
      </c>
      <c r="U89" s="40">
        <f t="shared" si="29"/>
        <v>0</v>
      </c>
      <c r="V89" s="40">
        <f t="shared" si="29"/>
        <v>0</v>
      </c>
      <c r="W89" s="38"/>
      <c r="X89" s="38"/>
      <c r="Y89" s="38"/>
    </row>
    <row r="90" ht="24.95" customHeight="1" spans="1:25">
      <c r="A90" s="36" t="s">
        <v>30</v>
      </c>
      <c r="B90" s="37"/>
      <c r="C90" s="36"/>
      <c r="D90" s="36"/>
      <c r="E90" s="36"/>
      <c r="F90" s="38"/>
      <c r="G90" s="39"/>
      <c r="H90" s="36"/>
      <c r="I90" s="40">
        <f>SUM(I97:I98)</f>
        <v>2</v>
      </c>
      <c r="J90" s="40">
        <f t="shared" ref="J90:V90" si="30">SUM(J97:J98)</f>
        <v>14000</v>
      </c>
      <c r="K90" s="40">
        <f t="shared" si="30"/>
        <v>14000</v>
      </c>
      <c r="L90" s="40">
        <f t="shared" si="30"/>
        <v>0</v>
      </c>
      <c r="M90" s="40">
        <f t="shared" si="30"/>
        <v>0</v>
      </c>
      <c r="N90" s="40">
        <f t="shared" si="30"/>
        <v>0</v>
      </c>
      <c r="O90" s="40">
        <f t="shared" si="30"/>
        <v>0</v>
      </c>
      <c r="P90" s="40">
        <f t="shared" si="30"/>
        <v>0</v>
      </c>
      <c r="Q90" s="40">
        <f t="shared" si="30"/>
        <v>0</v>
      </c>
      <c r="R90" s="40">
        <f t="shared" si="30"/>
        <v>0</v>
      </c>
      <c r="S90" s="40">
        <f t="shared" si="30"/>
        <v>0</v>
      </c>
      <c r="T90" s="40">
        <f t="shared" si="30"/>
        <v>0</v>
      </c>
      <c r="U90" s="40">
        <f t="shared" si="30"/>
        <v>0</v>
      </c>
      <c r="V90" s="40">
        <f t="shared" si="30"/>
        <v>0</v>
      </c>
      <c r="W90" s="38"/>
      <c r="X90" s="38"/>
      <c r="Y90" s="38"/>
    </row>
    <row r="91" ht="58" customHeight="1" spans="1:25">
      <c r="A91" s="36">
        <v>1</v>
      </c>
      <c r="B91" s="37" t="s">
        <v>231</v>
      </c>
      <c r="C91" s="36" t="s">
        <v>34</v>
      </c>
      <c r="D91" s="36" t="s">
        <v>71</v>
      </c>
      <c r="E91" s="36" t="s">
        <v>230</v>
      </c>
      <c r="F91" s="38" t="s">
        <v>232</v>
      </c>
      <c r="G91" s="42">
        <v>2017.01</v>
      </c>
      <c r="H91" s="36" t="s">
        <v>233</v>
      </c>
      <c r="I91" s="40">
        <v>1</v>
      </c>
      <c r="J91" s="40">
        <v>9436</v>
      </c>
      <c r="K91" s="40">
        <v>9188</v>
      </c>
      <c r="L91" s="40">
        <v>248</v>
      </c>
      <c r="M91" s="40"/>
      <c r="N91" s="40"/>
      <c r="O91" s="40">
        <v>9436</v>
      </c>
      <c r="P91" s="40">
        <v>7171</v>
      </c>
      <c r="Q91" s="40">
        <v>0</v>
      </c>
      <c r="R91" s="40">
        <v>1670</v>
      </c>
      <c r="S91" s="40">
        <v>1670</v>
      </c>
      <c r="T91" s="40"/>
      <c r="U91" s="40"/>
      <c r="V91" s="40"/>
      <c r="W91" s="38"/>
      <c r="X91" s="38"/>
      <c r="Y91" s="38"/>
    </row>
    <row r="92" ht="55" customHeight="1" spans="1:25">
      <c r="A92" s="36">
        <v>2</v>
      </c>
      <c r="B92" s="37" t="s">
        <v>234</v>
      </c>
      <c r="C92" s="36" t="s">
        <v>41</v>
      </c>
      <c r="D92" s="36" t="s">
        <v>235</v>
      </c>
      <c r="E92" s="36" t="s">
        <v>230</v>
      </c>
      <c r="F92" s="38" t="s">
        <v>236</v>
      </c>
      <c r="G92" s="42">
        <v>2021.11</v>
      </c>
      <c r="H92" s="36" t="s">
        <v>43</v>
      </c>
      <c r="I92" s="40">
        <v>1</v>
      </c>
      <c r="J92" s="40">
        <v>5906.52</v>
      </c>
      <c r="K92" s="40">
        <v>5906.52</v>
      </c>
      <c r="L92" s="40"/>
      <c r="M92" s="40"/>
      <c r="N92" s="40"/>
      <c r="O92" s="40">
        <v>2800</v>
      </c>
      <c r="P92" s="40">
        <v>1400</v>
      </c>
      <c r="Q92" s="40">
        <v>3106.52</v>
      </c>
      <c r="R92" s="40">
        <v>2350</v>
      </c>
      <c r="S92" s="40">
        <v>2350</v>
      </c>
      <c r="T92" s="40"/>
      <c r="U92" s="40"/>
      <c r="V92" s="40"/>
      <c r="W92" s="38" t="s">
        <v>237</v>
      </c>
      <c r="X92" s="87" t="s">
        <v>238</v>
      </c>
      <c r="Y92" s="87"/>
    </row>
    <row r="93" ht="41" customHeight="1" spans="1:25">
      <c r="A93" s="36">
        <v>3</v>
      </c>
      <c r="B93" s="37" t="s">
        <v>239</v>
      </c>
      <c r="C93" s="36" t="s">
        <v>41</v>
      </c>
      <c r="D93" s="36" t="s">
        <v>240</v>
      </c>
      <c r="E93" s="36" t="s">
        <v>230</v>
      </c>
      <c r="F93" s="38" t="s">
        <v>241</v>
      </c>
      <c r="G93" s="42">
        <v>2021.11</v>
      </c>
      <c r="H93" s="36" t="s">
        <v>43</v>
      </c>
      <c r="I93" s="40">
        <v>1</v>
      </c>
      <c r="J93" s="40">
        <v>480</v>
      </c>
      <c r="K93" s="40">
        <v>480</v>
      </c>
      <c r="L93" s="40"/>
      <c r="M93" s="40"/>
      <c r="N93" s="40"/>
      <c r="O93" s="40">
        <v>300</v>
      </c>
      <c r="P93" s="40">
        <v>20</v>
      </c>
      <c r="Q93" s="40">
        <v>180</v>
      </c>
      <c r="R93" s="40">
        <v>364</v>
      </c>
      <c r="S93" s="40">
        <v>364</v>
      </c>
      <c r="T93" s="40"/>
      <c r="U93" s="40"/>
      <c r="V93" s="40"/>
      <c r="W93" s="38" t="s">
        <v>242</v>
      </c>
      <c r="X93" s="87" t="s">
        <v>243</v>
      </c>
      <c r="Y93" s="87" t="s">
        <v>244</v>
      </c>
    </row>
    <row r="94" s="2" customFormat="1" ht="98" customHeight="1" spans="1:25">
      <c r="A94" s="36">
        <v>4</v>
      </c>
      <c r="B94" s="37" t="s">
        <v>245</v>
      </c>
      <c r="C94" s="36" t="s">
        <v>78</v>
      </c>
      <c r="D94" s="36" t="s">
        <v>246</v>
      </c>
      <c r="E94" s="36" t="s">
        <v>230</v>
      </c>
      <c r="F94" s="38" t="s">
        <v>247</v>
      </c>
      <c r="G94" s="42">
        <v>2022.04</v>
      </c>
      <c r="H94" s="36" t="s">
        <v>87</v>
      </c>
      <c r="I94" s="40">
        <v>1</v>
      </c>
      <c r="J94" s="40">
        <v>7997.65</v>
      </c>
      <c r="K94" s="40">
        <v>7997.65</v>
      </c>
      <c r="L94" s="40"/>
      <c r="M94" s="40"/>
      <c r="N94" s="40"/>
      <c r="O94" s="40">
        <v>0</v>
      </c>
      <c r="P94" s="40">
        <v>0</v>
      </c>
      <c r="Q94" s="40">
        <v>7997.65</v>
      </c>
      <c r="R94" s="40">
        <v>4000</v>
      </c>
      <c r="S94" s="40">
        <v>4000</v>
      </c>
      <c r="T94" s="40"/>
      <c r="U94" s="40"/>
      <c r="V94" s="40"/>
      <c r="W94" s="38" t="s">
        <v>248</v>
      </c>
      <c r="X94" s="87" t="s">
        <v>249</v>
      </c>
      <c r="Y94" s="87" t="s">
        <v>250</v>
      </c>
    </row>
    <row r="95" ht="60.95" customHeight="1" spans="1:25">
      <c r="A95" s="36">
        <v>5</v>
      </c>
      <c r="B95" s="37" t="s">
        <v>251</v>
      </c>
      <c r="C95" s="36" t="s">
        <v>78</v>
      </c>
      <c r="D95" s="36" t="s">
        <v>240</v>
      </c>
      <c r="E95" s="36" t="s">
        <v>230</v>
      </c>
      <c r="F95" s="38" t="s">
        <v>252</v>
      </c>
      <c r="G95" s="42">
        <v>2022.03</v>
      </c>
      <c r="H95" s="36">
        <v>2022</v>
      </c>
      <c r="I95" s="40">
        <v>1</v>
      </c>
      <c r="J95" s="40">
        <v>300</v>
      </c>
      <c r="K95" s="40">
        <v>300</v>
      </c>
      <c r="L95" s="40"/>
      <c r="M95" s="40"/>
      <c r="N95" s="40"/>
      <c r="O95" s="40">
        <v>0</v>
      </c>
      <c r="P95" s="40">
        <v>0</v>
      </c>
      <c r="Q95" s="40">
        <v>300</v>
      </c>
      <c r="R95" s="40">
        <v>150</v>
      </c>
      <c r="S95" s="40">
        <v>150</v>
      </c>
      <c r="T95" s="40"/>
      <c r="U95" s="40"/>
      <c r="V95" s="40"/>
      <c r="W95" s="38" t="s">
        <v>253</v>
      </c>
      <c r="X95" s="87" t="s">
        <v>254</v>
      </c>
      <c r="Y95" s="87"/>
    </row>
    <row r="96" s="2" customFormat="1" ht="103" customHeight="1" spans="1:25">
      <c r="A96" s="36">
        <v>6</v>
      </c>
      <c r="B96" s="37" t="s">
        <v>255</v>
      </c>
      <c r="C96" s="36" t="s">
        <v>78</v>
      </c>
      <c r="D96" s="36" t="s">
        <v>160</v>
      </c>
      <c r="E96" s="36" t="s">
        <v>230</v>
      </c>
      <c r="F96" s="38" t="s">
        <v>256</v>
      </c>
      <c r="G96" s="42">
        <v>2022.06</v>
      </c>
      <c r="H96" s="36">
        <v>2022</v>
      </c>
      <c r="I96" s="40">
        <v>1</v>
      </c>
      <c r="J96" s="40">
        <v>150</v>
      </c>
      <c r="K96" s="40">
        <v>150</v>
      </c>
      <c r="L96" s="40"/>
      <c r="M96" s="40"/>
      <c r="N96" s="40"/>
      <c r="O96" s="40">
        <v>0</v>
      </c>
      <c r="P96" s="40">
        <v>0</v>
      </c>
      <c r="Q96" s="40">
        <v>150</v>
      </c>
      <c r="R96" s="40">
        <v>75</v>
      </c>
      <c r="S96" s="40">
        <v>75</v>
      </c>
      <c r="T96" s="40"/>
      <c r="U96" s="40"/>
      <c r="V96" s="40"/>
      <c r="W96" s="38" t="s">
        <v>257</v>
      </c>
      <c r="X96" s="87" t="s">
        <v>258</v>
      </c>
      <c r="Y96" s="87"/>
    </row>
    <row r="97" ht="138" customHeight="1" spans="1:25">
      <c r="A97" s="36">
        <v>7</v>
      </c>
      <c r="B97" s="37" t="s">
        <v>259</v>
      </c>
      <c r="C97" s="36" t="s">
        <v>199</v>
      </c>
      <c r="D97" s="36" t="s">
        <v>260</v>
      </c>
      <c r="E97" s="36" t="s">
        <v>230</v>
      </c>
      <c r="F97" s="38" t="s">
        <v>261</v>
      </c>
      <c r="G97" s="42">
        <v>2023.01</v>
      </c>
      <c r="H97" s="36" t="s">
        <v>208</v>
      </c>
      <c r="I97" s="40">
        <v>1</v>
      </c>
      <c r="J97" s="40">
        <v>6000</v>
      </c>
      <c r="K97" s="40">
        <v>6000</v>
      </c>
      <c r="L97" s="40"/>
      <c r="M97" s="40"/>
      <c r="N97" s="40"/>
      <c r="O97" s="40"/>
      <c r="P97" s="40"/>
      <c r="Q97" s="40"/>
      <c r="R97" s="40"/>
      <c r="S97" s="40"/>
      <c r="T97" s="40"/>
      <c r="U97" s="40"/>
      <c r="V97" s="40"/>
      <c r="W97" s="38" t="s">
        <v>262</v>
      </c>
      <c r="X97" s="87" t="s">
        <v>263</v>
      </c>
      <c r="Y97" s="101"/>
    </row>
    <row r="98" ht="78" customHeight="1" spans="1:25">
      <c r="A98" s="36">
        <v>8</v>
      </c>
      <c r="B98" s="37" t="s">
        <v>264</v>
      </c>
      <c r="C98" s="36" t="s">
        <v>199</v>
      </c>
      <c r="D98" s="36" t="s">
        <v>265</v>
      </c>
      <c r="E98" s="36" t="s">
        <v>230</v>
      </c>
      <c r="F98" s="38" t="s">
        <v>266</v>
      </c>
      <c r="G98" s="42">
        <v>2023.04</v>
      </c>
      <c r="H98" s="36" t="s">
        <v>208</v>
      </c>
      <c r="I98" s="40">
        <v>1</v>
      </c>
      <c r="J98" s="40">
        <v>8000</v>
      </c>
      <c r="K98" s="40">
        <v>8000</v>
      </c>
      <c r="L98" s="40"/>
      <c r="M98" s="40"/>
      <c r="N98" s="40"/>
      <c r="O98" s="40"/>
      <c r="P98" s="40"/>
      <c r="Q98" s="40"/>
      <c r="R98" s="40"/>
      <c r="S98" s="40"/>
      <c r="T98" s="40"/>
      <c r="U98" s="40"/>
      <c r="V98" s="40"/>
      <c r="W98" s="38" t="s">
        <v>267</v>
      </c>
      <c r="X98" s="87" t="s">
        <v>268</v>
      </c>
      <c r="Y98" s="38"/>
    </row>
    <row r="99" s="2" customFormat="1" ht="24.95" customHeight="1" spans="1:25">
      <c r="A99" s="30" t="s">
        <v>269</v>
      </c>
      <c r="B99" s="30"/>
      <c r="C99" s="29"/>
      <c r="D99" s="29"/>
      <c r="E99" s="30"/>
      <c r="F99" s="32"/>
      <c r="G99" s="29"/>
      <c r="H99" s="29"/>
      <c r="I99" s="34"/>
      <c r="J99" s="34"/>
      <c r="K99" s="34"/>
      <c r="L99" s="34"/>
      <c r="M99" s="34"/>
      <c r="N99" s="34"/>
      <c r="O99" s="34"/>
      <c r="P99" s="34"/>
      <c r="Q99" s="34"/>
      <c r="R99" s="34"/>
      <c r="S99" s="34"/>
      <c r="T99" s="34"/>
      <c r="U99" s="34"/>
      <c r="V99" s="34"/>
      <c r="W99" s="32"/>
      <c r="X99" s="32"/>
      <c r="Y99" s="32"/>
    </row>
    <row r="100" s="3" customFormat="1" ht="24.95" customHeight="1" spans="1:25">
      <c r="A100" s="29" t="s">
        <v>32</v>
      </c>
      <c r="B100" s="30"/>
      <c r="C100" s="29"/>
      <c r="D100" s="29"/>
      <c r="E100" s="29"/>
      <c r="F100" s="32"/>
      <c r="G100" s="31"/>
      <c r="H100" s="29"/>
      <c r="I100" s="34">
        <f>SUM(I101:I104)</f>
        <v>2</v>
      </c>
      <c r="J100" s="34">
        <f t="shared" ref="J100:V100" si="31">SUM(J101:J104)</f>
        <v>3093</v>
      </c>
      <c r="K100" s="34">
        <f t="shared" si="31"/>
        <v>1100</v>
      </c>
      <c r="L100" s="34">
        <f t="shared" si="31"/>
        <v>675</v>
      </c>
      <c r="M100" s="34">
        <f t="shared" si="31"/>
        <v>0</v>
      </c>
      <c r="N100" s="34">
        <f t="shared" si="31"/>
        <v>1318</v>
      </c>
      <c r="O100" s="34">
        <f t="shared" si="31"/>
        <v>0</v>
      </c>
      <c r="P100" s="34">
        <f t="shared" si="31"/>
        <v>400</v>
      </c>
      <c r="Q100" s="34">
        <f t="shared" si="31"/>
        <v>2200</v>
      </c>
      <c r="R100" s="34">
        <f t="shared" si="31"/>
        <v>2200</v>
      </c>
      <c r="S100" s="34">
        <f t="shared" si="31"/>
        <v>390</v>
      </c>
      <c r="T100" s="34">
        <f t="shared" si="31"/>
        <v>525</v>
      </c>
      <c r="U100" s="34">
        <f t="shared" si="31"/>
        <v>0</v>
      </c>
      <c r="V100" s="34">
        <f t="shared" si="31"/>
        <v>1285</v>
      </c>
      <c r="W100" s="32"/>
      <c r="X100" s="32"/>
      <c r="Y100" s="32"/>
    </row>
    <row r="101" ht="24.95" customHeight="1" spans="1:25">
      <c r="A101" s="36" t="s">
        <v>27</v>
      </c>
      <c r="B101" s="37"/>
      <c r="C101" s="36"/>
      <c r="D101" s="36"/>
      <c r="E101" s="36"/>
      <c r="F101" s="38"/>
      <c r="G101" s="39"/>
      <c r="H101" s="36"/>
      <c r="I101" s="40">
        <v>0</v>
      </c>
      <c r="J101" s="40">
        <v>0</v>
      </c>
      <c r="K101" s="40">
        <v>0</v>
      </c>
      <c r="L101" s="40">
        <v>0</v>
      </c>
      <c r="M101" s="40">
        <v>0</v>
      </c>
      <c r="N101" s="40">
        <v>0</v>
      </c>
      <c r="O101" s="40">
        <v>0</v>
      </c>
      <c r="P101" s="40">
        <v>0</v>
      </c>
      <c r="Q101" s="40">
        <v>0</v>
      </c>
      <c r="R101" s="40">
        <v>0</v>
      </c>
      <c r="S101" s="40">
        <v>0</v>
      </c>
      <c r="T101" s="40">
        <v>0</v>
      </c>
      <c r="U101" s="40">
        <v>0</v>
      </c>
      <c r="V101" s="40">
        <v>0</v>
      </c>
      <c r="W101" s="38"/>
      <c r="X101" s="38"/>
      <c r="Y101" s="38"/>
    </row>
    <row r="102" ht="24.95" customHeight="1" spans="1:25">
      <c r="A102" s="36" t="s">
        <v>28</v>
      </c>
      <c r="B102" s="37"/>
      <c r="C102" s="36"/>
      <c r="D102" s="36"/>
      <c r="E102" s="36"/>
      <c r="F102" s="38"/>
      <c r="G102" s="39"/>
      <c r="H102" s="36"/>
      <c r="I102" s="40">
        <v>0</v>
      </c>
      <c r="J102" s="40">
        <v>0</v>
      </c>
      <c r="K102" s="40">
        <v>0</v>
      </c>
      <c r="L102" s="40">
        <v>0</v>
      </c>
      <c r="M102" s="40">
        <v>0</v>
      </c>
      <c r="N102" s="40">
        <v>0</v>
      </c>
      <c r="O102" s="40">
        <v>0</v>
      </c>
      <c r="P102" s="40">
        <v>0</v>
      </c>
      <c r="Q102" s="40">
        <v>0</v>
      </c>
      <c r="R102" s="40">
        <v>0</v>
      </c>
      <c r="S102" s="40">
        <v>0</v>
      </c>
      <c r="T102" s="40">
        <v>0</v>
      </c>
      <c r="U102" s="40">
        <v>0</v>
      </c>
      <c r="V102" s="40">
        <v>0</v>
      </c>
      <c r="W102" s="38"/>
      <c r="X102" s="38"/>
      <c r="Y102" s="38"/>
    </row>
    <row r="103" ht="24.95" customHeight="1" spans="1:25">
      <c r="A103" s="36" t="s">
        <v>29</v>
      </c>
      <c r="B103" s="37"/>
      <c r="C103" s="36"/>
      <c r="D103" s="36"/>
      <c r="E103" s="36"/>
      <c r="F103" s="38"/>
      <c r="G103" s="39"/>
      <c r="H103" s="36"/>
      <c r="I103" s="40">
        <f>SUM(I105:I106)</f>
        <v>2</v>
      </c>
      <c r="J103" s="40">
        <f t="shared" ref="J103:V103" si="32">SUM(J105:J106)</f>
        <v>3093</v>
      </c>
      <c r="K103" s="40">
        <f t="shared" si="32"/>
        <v>1100</v>
      </c>
      <c r="L103" s="40">
        <f t="shared" si="32"/>
        <v>675</v>
      </c>
      <c r="M103" s="40">
        <f t="shared" si="32"/>
        <v>0</v>
      </c>
      <c r="N103" s="40">
        <f t="shared" si="32"/>
        <v>1318</v>
      </c>
      <c r="O103" s="40">
        <f t="shared" si="32"/>
        <v>0</v>
      </c>
      <c r="P103" s="40">
        <f t="shared" si="32"/>
        <v>400</v>
      </c>
      <c r="Q103" s="40">
        <f t="shared" si="32"/>
        <v>2200</v>
      </c>
      <c r="R103" s="40">
        <f t="shared" si="32"/>
        <v>2200</v>
      </c>
      <c r="S103" s="40">
        <f t="shared" si="32"/>
        <v>390</v>
      </c>
      <c r="T103" s="40">
        <f t="shared" si="32"/>
        <v>525</v>
      </c>
      <c r="U103" s="40">
        <f t="shared" si="32"/>
        <v>0</v>
      </c>
      <c r="V103" s="40">
        <f t="shared" si="32"/>
        <v>1285</v>
      </c>
      <c r="W103" s="38"/>
      <c r="X103" s="38"/>
      <c r="Y103" s="38"/>
    </row>
    <row r="104" ht="24.95" customHeight="1" spans="1:25">
      <c r="A104" s="36" t="s">
        <v>30</v>
      </c>
      <c r="B104" s="37"/>
      <c r="C104" s="36"/>
      <c r="D104" s="36"/>
      <c r="E104" s="36"/>
      <c r="F104" s="38"/>
      <c r="G104" s="39"/>
      <c r="H104" s="36"/>
      <c r="I104" s="40">
        <v>0</v>
      </c>
      <c r="J104" s="40">
        <v>0</v>
      </c>
      <c r="K104" s="40">
        <v>0</v>
      </c>
      <c r="L104" s="40">
        <v>0</v>
      </c>
      <c r="M104" s="40">
        <v>0</v>
      </c>
      <c r="N104" s="40">
        <v>0</v>
      </c>
      <c r="O104" s="40">
        <v>0</v>
      </c>
      <c r="P104" s="40">
        <v>0</v>
      </c>
      <c r="Q104" s="40">
        <v>0</v>
      </c>
      <c r="R104" s="40">
        <v>0</v>
      </c>
      <c r="S104" s="40">
        <v>0</v>
      </c>
      <c r="T104" s="40">
        <v>0</v>
      </c>
      <c r="U104" s="40">
        <v>0</v>
      </c>
      <c r="V104" s="40">
        <v>0</v>
      </c>
      <c r="W104" s="38"/>
      <c r="X104" s="38"/>
      <c r="Y104" s="38"/>
    </row>
    <row r="105" ht="79" customHeight="1" spans="1:25">
      <c r="A105" s="36">
        <v>1</v>
      </c>
      <c r="B105" s="37" t="s">
        <v>270</v>
      </c>
      <c r="C105" s="36" t="s">
        <v>78</v>
      </c>
      <c r="D105" s="36" t="s">
        <v>271</v>
      </c>
      <c r="E105" s="36" t="s">
        <v>272</v>
      </c>
      <c r="F105" s="38" t="s">
        <v>273</v>
      </c>
      <c r="G105" s="39">
        <v>2021.12</v>
      </c>
      <c r="H105" s="40">
        <v>1</v>
      </c>
      <c r="I105" s="40">
        <v>1</v>
      </c>
      <c r="J105" s="40">
        <v>2193</v>
      </c>
      <c r="K105" s="40">
        <v>800</v>
      </c>
      <c r="L105" s="40">
        <v>375</v>
      </c>
      <c r="M105" s="40"/>
      <c r="N105" s="40">
        <v>1018</v>
      </c>
      <c r="O105" s="40">
        <v>0</v>
      </c>
      <c r="P105" s="40">
        <v>400</v>
      </c>
      <c r="Q105" s="40">
        <v>1600</v>
      </c>
      <c r="R105" s="40">
        <v>1600</v>
      </c>
      <c r="S105" s="40">
        <v>240</v>
      </c>
      <c r="T105" s="40">
        <v>375</v>
      </c>
      <c r="U105" s="40"/>
      <c r="V105" s="40">
        <v>985</v>
      </c>
      <c r="W105" s="38" t="s">
        <v>274</v>
      </c>
      <c r="X105" s="38" t="s">
        <v>275</v>
      </c>
      <c r="Y105" s="38" t="s">
        <v>276</v>
      </c>
    </row>
    <row r="106" ht="129" customHeight="1" spans="1:25">
      <c r="A106" s="36">
        <v>2</v>
      </c>
      <c r="B106" s="37" t="s">
        <v>277</v>
      </c>
      <c r="C106" s="36" t="s">
        <v>78</v>
      </c>
      <c r="D106" s="36" t="s">
        <v>160</v>
      </c>
      <c r="E106" s="36" t="s">
        <v>278</v>
      </c>
      <c r="F106" s="38" t="s">
        <v>279</v>
      </c>
      <c r="G106" s="42">
        <v>2022.03</v>
      </c>
      <c r="H106" s="36">
        <v>1</v>
      </c>
      <c r="I106" s="40">
        <v>1</v>
      </c>
      <c r="J106" s="40">
        <v>900</v>
      </c>
      <c r="K106" s="40">
        <v>300</v>
      </c>
      <c r="L106" s="40">
        <v>300</v>
      </c>
      <c r="M106" s="40"/>
      <c r="N106" s="40">
        <v>300</v>
      </c>
      <c r="O106" s="40">
        <v>0</v>
      </c>
      <c r="P106" s="40">
        <v>0</v>
      </c>
      <c r="Q106" s="40">
        <v>600</v>
      </c>
      <c r="R106" s="40">
        <v>600</v>
      </c>
      <c r="S106" s="40">
        <v>150</v>
      </c>
      <c r="T106" s="40">
        <v>150</v>
      </c>
      <c r="U106" s="40"/>
      <c r="V106" s="40">
        <v>300</v>
      </c>
      <c r="W106" s="38" t="s">
        <v>280</v>
      </c>
      <c r="X106" s="37" t="s">
        <v>281</v>
      </c>
      <c r="Y106" s="37" t="s">
        <v>282</v>
      </c>
    </row>
    <row r="107" s="7" customFormat="1" ht="27.95" customHeight="1" spans="1:25">
      <c r="A107" s="76" t="s">
        <v>283</v>
      </c>
      <c r="B107" s="76"/>
      <c r="C107" s="77"/>
      <c r="D107" s="77"/>
      <c r="E107" s="76"/>
      <c r="F107" s="78"/>
      <c r="G107" s="77"/>
      <c r="H107" s="77"/>
      <c r="I107" s="91"/>
      <c r="J107" s="91"/>
      <c r="K107" s="91"/>
      <c r="L107" s="91"/>
      <c r="M107" s="91"/>
      <c r="N107" s="91"/>
      <c r="O107" s="91"/>
      <c r="P107" s="91"/>
      <c r="Q107" s="91"/>
      <c r="R107" s="91"/>
      <c r="S107" s="91"/>
      <c r="T107" s="91"/>
      <c r="U107" s="91"/>
      <c r="V107" s="91"/>
      <c r="W107" s="78"/>
      <c r="X107" s="78"/>
      <c r="Y107" s="78"/>
    </row>
    <row r="108" s="8" customFormat="1" ht="24.95" customHeight="1" spans="1:25">
      <c r="A108" s="77" t="s">
        <v>32</v>
      </c>
      <c r="B108" s="76"/>
      <c r="C108" s="77"/>
      <c r="D108" s="77"/>
      <c r="E108" s="77"/>
      <c r="F108" s="78"/>
      <c r="G108" s="79"/>
      <c r="H108" s="77"/>
      <c r="I108" s="91">
        <f>SUM(I109:I112)</f>
        <v>2</v>
      </c>
      <c r="J108" s="91">
        <f t="shared" ref="J108:V108" si="33">SUM(J109:J112)</f>
        <v>17147.28</v>
      </c>
      <c r="K108" s="91">
        <f t="shared" si="33"/>
        <v>16922.28</v>
      </c>
      <c r="L108" s="91">
        <f t="shared" si="33"/>
        <v>225</v>
      </c>
      <c r="M108" s="91">
        <f t="shared" si="33"/>
        <v>0</v>
      </c>
      <c r="N108" s="91">
        <f t="shared" si="33"/>
        <v>0</v>
      </c>
      <c r="O108" s="91">
        <f t="shared" si="33"/>
        <v>16922.28</v>
      </c>
      <c r="P108" s="91">
        <f t="shared" si="33"/>
        <v>12850.15</v>
      </c>
      <c r="Q108" s="91">
        <f t="shared" si="33"/>
        <v>225</v>
      </c>
      <c r="R108" s="91">
        <f t="shared" si="33"/>
        <v>2551.5</v>
      </c>
      <c r="S108" s="91">
        <f t="shared" si="33"/>
        <v>2401.5</v>
      </c>
      <c r="T108" s="91">
        <f t="shared" si="33"/>
        <v>150</v>
      </c>
      <c r="U108" s="91">
        <f t="shared" si="33"/>
        <v>0</v>
      </c>
      <c r="V108" s="91">
        <f t="shared" si="33"/>
        <v>0</v>
      </c>
      <c r="W108" s="78"/>
      <c r="X108" s="95"/>
      <c r="Y108" s="102"/>
    </row>
    <row r="109" s="7" customFormat="1" ht="24.95" customHeight="1" spans="1:25">
      <c r="A109" s="80" t="s">
        <v>27</v>
      </c>
      <c r="B109" s="81"/>
      <c r="C109" s="80"/>
      <c r="D109" s="80"/>
      <c r="E109" s="80"/>
      <c r="F109" s="82"/>
      <c r="G109" s="83"/>
      <c r="H109" s="80"/>
      <c r="I109" s="92">
        <f>I113</f>
        <v>1</v>
      </c>
      <c r="J109" s="92">
        <f t="shared" ref="J109:V109" si="34">J113</f>
        <v>16922.28</v>
      </c>
      <c r="K109" s="92">
        <f t="shared" si="34"/>
        <v>16922.28</v>
      </c>
      <c r="L109" s="92">
        <f t="shared" si="34"/>
        <v>0</v>
      </c>
      <c r="M109" s="92">
        <f t="shared" si="34"/>
        <v>0</v>
      </c>
      <c r="N109" s="92">
        <f t="shared" si="34"/>
        <v>0</v>
      </c>
      <c r="O109" s="92">
        <f t="shared" si="34"/>
        <v>16922.28</v>
      </c>
      <c r="P109" s="92">
        <f t="shared" si="34"/>
        <v>12850.15</v>
      </c>
      <c r="Q109" s="92">
        <f t="shared" si="34"/>
        <v>0</v>
      </c>
      <c r="R109" s="92">
        <f t="shared" si="34"/>
        <v>2401.5</v>
      </c>
      <c r="S109" s="92">
        <f t="shared" si="34"/>
        <v>2401.5</v>
      </c>
      <c r="T109" s="92">
        <f t="shared" si="34"/>
        <v>0</v>
      </c>
      <c r="U109" s="92">
        <f t="shared" si="34"/>
        <v>0</v>
      </c>
      <c r="V109" s="92">
        <f t="shared" si="34"/>
        <v>0</v>
      </c>
      <c r="W109" s="82"/>
      <c r="X109" s="96"/>
      <c r="Y109" s="103"/>
    </row>
    <row r="110" s="7" customFormat="1" ht="24.95" customHeight="1" spans="1:25">
      <c r="A110" s="80" t="s">
        <v>28</v>
      </c>
      <c r="B110" s="81"/>
      <c r="C110" s="80"/>
      <c r="D110" s="80"/>
      <c r="E110" s="80"/>
      <c r="F110" s="82"/>
      <c r="G110" s="83"/>
      <c r="H110" s="80"/>
      <c r="I110" s="92">
        <v>0</v>
      </c>
      <c r="J110" s="92">
        <v>0</v>
      </c>
      <c r="K110" s="92">
        <v>0</v>
      </c>
      <c r="L110" s="92">
        <v>0</v>
      </c>
      <c r="M110" s="92">
        <v>0</v>
      </c>
      <c r="N110" s="92">
        <v>0</v>
      </c>
      <c r="O110" s="92">
        <v>0</v>
      </c>
      <c r="P110" s="92">
        <v>0</v>
      </c>
      <c r="Q110" s="92">
        <v>0</v>
      </c>
      <c r="R110" s="92">
        <v>0</v>
      </c>
      <c r="S110" s="92">
        <v>0</v>
      </c>
      <c r="T110" s="92">
        <v>0</v>
      </c>
      <c r="U110" s="92">
        <v>0</v>
      </c>
      <c r="V110" s="92">
        <v>0</v>
      </c>
      <c r="W110" s="82"/>
      <c r="X110" s="96"/>
      <c r="Y110" s="103"/>
    </row>
    <row r="111" s="7" customFormat="1" ht="24.95" customHeight="1" spans="1:25">
      <c r="A111" s="80" t="s">
        <v>29</v>
      </c>
      <c r="B111" s="81"/>
      <c r="C111" s="80"/>
      <c r="D111" s="80"/>
      <c r="E111" s="80"/>
      <c r="F111" s="82"/>
      <c r="G111" s="83"/>
      <c r="H111" s="80"/>
      <c r="I111" s="92">
        <f>I114</f>
        <v>1</v>
      </c>
      <c r="J111" s="92">
        <f t="shared" ref="J111:V111" si="35">J114</f>
        <v>225</v>
      </c>
      <c r="K111" s="92">
        <f t="shared" si="35"/>
        <v>0</v>
      </c>
      <c r="L111" s="92">
        <f t="shared" si="35"/>
        <v>225</v>
      </c>
      <c r="M111" s="92">
        <f t="shared" si="35"/>
        <v>0</v>
      </c>
      <c r="N111" s="92">
        <f t="shared" si="35"/>
        <v>0</v>
      </c>
      <c r="O111" s="92">
        <f t="shared" si="35"/>
        <v>0</v>
      </c>
      <c r="P111" s="92">
        <f t="shared" si="35"/>
        <v>0</v>
      </c>
      <c r="Q111" s="92">
        <f t="shared" si="35"/>
        <v>225</v>
      </c>
      <c r="R111" s="92">
        <f t="shared" si="35"/>
        <v>150</v>
      </c>
      <c r="S111" s="92">
        <f t="shared" si="35"/>
        <v>0</v>
      </c>
      <c r="T111" s="92">
        <f t="shared" si="35"/>
        <v>150</v>
      </c>
      <c r="U111" s="92">
        <f t="shared" si="35"/>
        <v>0</v>
      </c>
      <c r="V111" s="92">
        <f t="shared" si="35"/>
        <v>0</v>
      </c>
      <c r="W111" s="82"/>
      <c r="X111" s="96"/>
      <c r="Y111" s="103"/>
    </row>
    <row r="112" s="7" customFormat="1" ht="24.95" customHeight="1" spans="1:25">
      <c r="A112" s="80" t="s">
        <v>30</v>
      </c>
      <c r="B112" s="81"/>
      <c r="C112" s="80"/>
      <c r="D112" s="80"/>
      <c r="E112" s="80"/>
      <c r="F112" s="82"/>
      <c r="G112" s="83"/>
      <c r="H112" s="80"/>
      <c r="I112" s="92">
        <v>0</v>
      </c>
      <c r="J112" s="92">
        <v>0</v>
      </c>
      <c r="K112" s="92">
        <v>0</v>
      </c>
      <c r="L112" s="92">
        <v>0</v>
      </c>
      <c r="M112" s="92">
        <v>0</v>
      </c>
      <c r="N112" s="92">
        <v>0</v>
      </c>
      <c r="O112" s="92">
        <v>0</v>
      </c>
      <c r="P112" s="92">
        <v>0</v>
      </c>
      <c r="Q112" s="92">
        <v>0</v>
      </c>
      <c r="R112" s="92">
        <v>0</v>
      </c>
      <c r="S112" s="92">
        <v>0</v>
      </c>
      <c r="T112" s="92">
        <v>0</v>
      </c>
      <c r="U112" s="92">
        <v>0</v>
      </c>
      <c r="V112" s="92">
        <v>0</v>
      </c>
      <c r="W112" s="82"/>
      <c r="X112" s="96"/>
      <c r="Y112" s="103"/>
    </row>
    <row r="113" s="7" customFormat="1" ht="52" customHeight="1" spans="1:25">
      <c r="A113" s="80">
        <v>1</v>
      </c>
      <c r="B113" s="81" t="s">
        <v>284</v>
      </c>
      <c r="C113" s="80" t="s">
        <v>34</v>
      </c>
      <c r="D113" s="80" t="s">
        <v>71</v>
      </c>
      <c r="E113" s="80" t="s">
        <v>283</v>
      </c>
      <c r="F113" s="82" t="s">
        <v>285</v>
      </c>
      <c r="G113" s="84">
        <v>2020.01</v>
      </c>
      <c r="H113" s="80" t="s">
        <v>74</v>
      </c>
      <c r="I113" s="92">
        <v>1</v>
      </c>
      <c r="J113" s="92">
        <v>16922.28</v>
      </c>
      <c r="K113" s="92">
        <v>16922.28</v>
      </c>
      <c r="L113" s="92"/>
      <c r="M113" s="92"/>
      <c r="N113" s="92"/>
      <c r="O113" s="92">
        <v>16922.28</v>
      </c>
      <c r="P113" s="92">
        <v>12850.15</v>
      </c>
      <c r="Q113" s="92">
        <v>0</v>
      </c>
      <c r="R113" s="92">
        <v>2401.5</v>
      </c>
      <c r="S113" s="92">
        <v>2401.5</v>
      </c>
      <c r="T113" s="92"/>
      <c r="U113" s="92"/>
      <c r="V113" s="92"/>
      <c r="W113" s="82"/>
      <c r="X113" s="96"/>
      <c r="Y113" s="103"/>
    </row>
    <row r="114" s="7" customFormat="1" ht="89" customHeight="1" spans="1:25">
      <c r="A114" s="80">
        <v>2</v>
      </c>
      <c r="B114" s="81" t="s">
        <v>286</v>
      </c>
      <c r="C114" s="80" t="s">
        <v>78</v>
      </c>
      <c r="D114" s="80" t="s">
        <v>48</v>
      </c>
      <c r="E114" s="80" t="s">
        <v>283</v>
      </c>
      <c r="F114" s="82" t="s">
        <v>287</v>
      </c>
      <c r="G114" s="84">
        <v>2022.04</v>
      </c>
      <c r="H114" s="80">
        <v>2022</v>
      </c>
      <c r="I114" s="92">
        <v>1</v>
      </c>
      <c r="J114" s="92">
        <v>225</v>
      </c>
      <c r="K114" s="92"/>
      <c r="L114" s="92">
        <v>225</v>
      </c>
      <c r="M114" s="92"/>
      <c r="N114" s="92"/>
      <c r="O114" s="92">
        <v>0</v>
      </c>
      <c r="P114" s="92">
        <v>0</v>
      </c>
      <c r="Q114" s="92">
        <v>225</v>
      </c>
      <c r="R114" s="92">
        <v>150</v>
      </c>
      <c r="S114" s="92"/>
      <c r="T114" s="92">
        <v>150</v>
      </c>
      <c r="U114" s="92"/>
      <c r="V114" s="92"/>
      <c r="W114" s="82" t="s">
        <v>288</v>
      </c>
      <c r="X114" s="38" t="s">
        <v>289</v>
      </c>
      <c r="Y114" s="82"/>
    </row>
    <row r="115" s="2" customFormat="1" ht="24.95" customHeight="1" spans="1:25">
      <c r="A115" s="30" t="s">
        <v>290</v>
      </c>
      <c r="B115" s="30"/>
      <c r="C115" s="29"/>
      <c r="D115" s="29"/>
      <c r="E115" s="30"/>
      <c r="F115" s="32"/>
      <c r="G115" s="29"/>
      <c r="H115" s="29"/>
      <c r="I115" s="34"/>
      <c r="J115" s="34"/>
      <c r="K115" s="34"/>
      <c r="L115" s="34"/>
      <c r="M115" s="34"/>
      <c r="N115" s="34"/>
      <c r="O115" s="34"/>
      <c r="P115" s="34"/>
      <c r="Q115" s="34"/>
      <c r="R115" s="34"/>
      <c r="S115" s="34"/>
      <c r="T115" s="34"/>
      <c r="U115" s="34"/>
      <c r="V115" s="34"/>
      <c r="W115" s="32"/>
      <c r="X115" s="32"/>
      <c r="Y115" s="32"/>
    </row>
    <row r="116" s="3" customFormat="1" ht="24.95" customHeight="1" spans="1:25">
      <c r="A116" s="29" t="s">
        <v>32</v>
      </c>
      <c r="B116" s="30"/>
      <c r="C116" s="29"/>
      <c r="D116" s="29"/>
      <c r="E116" s="29"/>
      <c r="F116" s="32"/>
      <c r="G116" s="31"/>
      <c r="H116" s="29"/>
      <c r="I116" s="34">
        <f t="shared" ref="I116:V116" si="36">SUM(I117:I120)</f>
        <v>12</v>
      </c>
      <c r="J116" s="34">
        <f t="shared" si="36"/>
        <v>185824.242281</v>
      </c>
      <c r="K116" s="34">
        <f t="shared" si="36"/>
        <v>146286.434281</v>
      </c>
      <c r="L116" s="34">
        <f t="shared" si="36"/>
        <v>18576.6</v>
      </c>
      <c r="M116" s="34">
        <f t="shared" si="36"/>
        <v>0</v>
      </c>
      <c r="N116" s="34">
        <f t="shared" si="36"/>
        <v>20961.2</v>
      </c>
      <c r="O116" s="34">
        <f t="shared" si="36"/>
        <v>166282.612281</v>
      </c>
      <c r="P116" s="34">
        <f t="shared" si="36"/>
        <v>88960.6</v>
      </c>
      <c r="Q116" s="34">
        <f t="shared" si="36"/>
        <v>15628</v>
      </c>
      <c r="R116" s="34">
        <f t="shared" si="36"/>
        <v>38427.8623</v>
      </c>
      <c r="S116" s="34">
        <f t="shared" si="36"/>
        <v>25251.8623</v>
      </c>
      <c r="T116" s="34">
        <f t="shared" si="36"/>
        <v>3676</v>
      </c>
      <c r="U116" s="34">
        <f t="shared" si="36"/>
        <v>0</v>
      </c>
      <c r="V116" s="34">
        <f t="shared" si="36"/>
        <v>9500</v>
      </c>
      <c r="W116" s="32"/>
      <c r="X116" s="32"/>
      <c r="Y116" s="32"/>
    </row>
    <row r="117" s="2" customFormat="1" ht="24.95" customHeight="1" spans="1:25">
      <c r="A117" s="36" t="s">
        <v>27</v>
      </c>
      <c r="B117" s="37"/>
      <c r="C117" s="36"/>
      <c r="D117" s="36"/>
      <c r="E117" s="36"/>
      <c r="F117" s="38"/>
      <c r="G117" s="39"/>
      <c r="H117" s="36"/>
      <c r="I117" s="40">
        <f>I121</f>
        <v>1</v>
      </c>
      <c r="J117" s="40">
        <f t="shared" ref="J117:V117" si="37">J121</f>
        <v>117412.712281</v>
      </c>
      <c r="K117" s="40">
        <f t="shared" si="37"/>
        <v>91317.104281</v>
      </c>
      <c r="L117" s="40">
        <f t="shared" si="37"/>
        <v>14229.6</v>
      </c>
      <c r="M117" s="40">
        <f t="shared" si="37"/>
        <v>0</v>
      </c>
      <c r="N117" s="40">
        <f t="shared" si="37"/>
        <v>11866</v>
      </c>
      <c r="O117" s="40">
        <f t="shared" si="37"/>
        <v>117412.712281</v>
      </c>
      <c r="P117" s="40">
        <f t="shared" si="37"/>
        <v>55907.9</v>
      </c>
      <c r="Q117" s="40">
        <f t="shared" si="37"/>
        <v>0</v>
      </c>
      <c r="R117" s="40">
        <f t="shared" si="37"/>
        <v>25020.4123</v>
      </c>
      <c r="S117" s="40">
        <f t="shared" si="37"/>
        <v>13795.4123</v>
      </c>
      <c r="T117" s="40">
        <f t="shared" si="37"/>
        <v>1725</v>
      </c>
      <c r="U117" s="40">
        <f t="shared" si="37"/>
        <v>0</v>
      </c>
      <c r="V117" s="40">
        <f t="shared" si="37"/>
        <v>9500</v>
      </c>
      <c r="W117" s="38"/>
      <c r="X117" s="38"/>
      <c r="Y117" s="38"/>
    </row>
    <row r="118" s="2" customFormat="1" ht="24.95" customHeight="1" spans="1:25">
      <c r="A118" s="36" t="s">
        <v>28</v>
      </c>
      <c r="B118" s="37"/>
      <c r="C118" s="36"/>
      <c r="D118" s="36"/>
      <c r="E118" s="36"/>
      <c r="F118" s="38"/>
      <c r="G118" s="39"/>
      <c r="H118" s="36"/>
      <c r="I118" s="40">
        <f>SUM(I122:I123)</f>
        <v>2</v>
      </c>
      <c r="J118" s="40">
        <f t="shared" ref="I118:V118" si="38">SUM(J122:J123)</f>
        <v>51669.9</v>
      </c>
      <c r="K118" s="40">
        <f t="shared" si="38"/>
        <v>42264.7</v>
      </c>
      <c r="L118" s="40">
        <f t="shared" si="38"/>
        <v>310</v>
      </c>
      <c r="M118" s="40">
        <f t="shared" si="38"/>
        <v>0</v>
      </c>
      <c r="N118" s="40">
        <f t="shared" si="38"/>
        <v>9095.2</v>
      </c>
      <c r="O118" s="40">
        <f t="shared" si="38"/>
        <v>48869.9</v>
      </c>
      <c r="P118" s="40">
        <f t="shared" si="38"/>
        <v>33052.7</v>
      </c>
      <c r="Q118" s="40">
        <f t="shared" si="38"/>
        <v>1800</v>
      </c>
      <c r="R118" s="40">
        <f t="shared" si="38"/>
        <v>6271.45</v>
      </c>
      <c r="S118" s="40">
        <f t="shared" si="38"/>
        <v>6271.45</v>
      </c>
      <c r="T118" s="40">
        <f t="shared" si="38"/>
        <v>0</v>
      </c>
      <c r="U118" s="40">
        <f t="shared" si="38"/>
        <v>0</v>
      </c>
      <c r="V118" s="40">
        <f t="shared" si="38"/>
        <v>0</v>
      </c>
      <c r="W118" s="38"/>
      <c r="X118" s="38"/>
      <c r="Y118" s="38"/>
    </row>
    <row r="119" s="2" customFormat="1" ht="24.95" customHeight="1" spans="1:25">
      <c r="A119" s="36" t="s">
        <v>29</v>
      </c>
      <c r="B119" s="37"/>
      <c r="C119" s="36"/>
      <c r="D119" s="36"/>
      <c r="E119" s="36"/>
      <c r="F119" s="38"/>
      <c r="G119" s="39"/>
      <c r="H119" s="36"/>
      <c r="I119" s="40">
        <f>SUM(I124:I130)</f>
        <v>7</v>
      </c>
      <c r="J119" s="40">
        <f t="shared" ref="J119:V119" si="39">SUM(J124:J130)</f>
        <v>14725</v>
      </c>
      <c r="K119" s="40">
        <f t="shared" si="39"/>
        <v>10688</v>
      </c>
      <c r="L119" s="40">
        <f t="shared" si="39"/>
        <v>4037</v>
      </c>
      <c r="M119" s="40">
        <f t="shared" si="39"/>
        <v>0</v>
      </c>
      <c r="N119" s="40">
        <f t="shared" si="39"/>
        <v>0</v>
      </c>
      <c r="O119" s="40">
        <f t="shared" si="39"/>
        <v>0</v>
      </c>
      <c r="P119" s="40">
        <f t="shared" si="39"/>
        <v>0</v>
      </c>
      <c r="Q119" s="40">
        <f t="shared" si="39"/>
        <v>13828</v>
      </c>
      <c r="R119" s="40">
        <f t="shared" si="39"/>
        <v>7136</v>
      </c>
      <c r="S119" s="40">
        <f t="shared" si="39"/>
        <v>5185</v>
      </c>
      <c r="T119" s="40">
        <f t="shared" si="39"/>
        <v>1951</v>
      </c>
      <c r="U119" s="40">
        <f t="shared" si="39"/>
        <v>0</v>
      </c>
      <c r="V119" s="40">
        <f t="shared" si="39"/>
        <v>0</v>
      </c>
      <c r="W119" s="40"/>
      <c r="X119" s="38"/>
      <c r="Y119" s="38"/>
    </row>
    <row r="120" s="2" customFormat="1" ht="24.95" customHeight="1" spans="1:25">
      <c r="A120" s="36" t="s">
        <v>30</v>
      </c>
      <c r="B120" s="37"/>
      <c r="C120" s="36"/>
      <c r="D120" s="36"/>
      <c r="E120" s="36"/>
      <c r="F120" s="38"/>
      <c r="G120" s="39"/>
      <c r="H120" s="36"/>
      <c r="I120" s="40">
        <f>SUM(I131:I132)</f>
        <v>2</v>
      </c>
      <c r="J120" s="40">
        <f t="shared" ref="J120:V120" si="40">SUM(J131:J132)</f>
        <v>2016.63</v>
      </c>
      <c r="K120" s="40">
        <f t="shared" si="40"/>
        <v>2016.63</v>
      </c>
      <c r="L120" s="40">
        <f t="shared" si="40"/>
        <v>0</v>
      </c>
      <c r="M120" s="40">
        <f t="shared" si="40"/>
        <v>0</v>
      </c>
      <c r="N120" s="40">
        <f t="shared" si="40"/>
        <v>0</v>
      </c>
      <c r="O120" s="40">
        <f t="shared" si="40"/>
        <v>0</v>
      </c>
      <c r="P120" s="40">
        <f t="shared" si="40"/>
        <v>0</v>
      </c>
      <c r="Q120" s="40">
        <f t="shared" si="40"/>
        <v>0</v>
      </c>
      <c r="R120" s="40">
        <f t="shared" si="40"/>
        <v>0</v>
      </c>
      <c r="S120" s="40">
        <f t="shared" si="40"/>
        <v>0</v>
      </c>
      <c r="T120" s="40">
        <f t="shared" si="40"/>
        <v>0</v>
      </c>
      <c r="U120" s="40">
        <f t="shared" si="40"/>
        <v>0</v>
      </c>
      <c r="V120" s="40">
        <f t="shared" si="40"/>
        <v>0</v>
      </c>
      <c r="W120" s="38"/>
      <c r="X120" s="38"/>
      <c r="Y120" s="38"/>
    </row>
    <row r="121" s="2" customFormat="1" ht="49" customHeight="1" spans="1:25">
      <c r="A121" s="36">
        <v>1</v>
      </c>
      <c r="B121" s="37" t="s">
        <v>291</v>
      </c>
      <c r="C121" s="85" t="s">
        <v>34</v>
      </c>
      <c r="D121" s="36" t="s">
        <v>71</v>
      </c>
      <c r="E121" s="36" t="s">
        <v>290</v>
      </c>
      <c r="F121" s="38" t="s">
        <v>292</v>
      </c>
      <c r="G121" s="42">
        <v>2017.01</v>
      </c>
      <c r="H121" s="36" t="s">
        <v>233</v>
      </c>
      <c r="I121" s="40">
        <v>1</v>
      </c>
      <c r="J121" s="40">
        <v>117412.712281</v>
      </c>
      <c r="K121" s="40">
        <v>91317.104281</v>
      </c>
      <c r="L121" s="40">
        <v>14229.6</v>
      </c>
      <c r="M121" s="40">
        <v>0</v>
      </c>
      <c r="N121" s="40">
        <v>11866</v>
      </c>
      <c r="O121" s="40">
        <v>117412.712281</v>
      </c>
      <c r="P121" s="40">
        <v>55907.9</v>
      </c>
      <c r="Q121" s="40">
        <v>0</v>
      </c>
      <c r="R121" s="40">
        <v>25020.4123</v>
      </c>
      <c r="S121" s="40">
        <v>13795.4123</v>
      </c>
      <c r="T121" s="40">
        <v>1725</v>
      </c>
      <c r="U121" s="40">
        <v>0</v>
      </c>
      <c r="V121" s="40">
        <v>9500</v>
      </c>
      <c r="W121" s="38"/>
      <c r="X121" s="38"/>
      <c r="Y121" s="38"/>
    </row>
    <row r="122" s="2" customFormat="1" ht="95" customHeight="1" spans="1:25">
      <c r="A122" s="85">
        <v>2</v>
      </c>
      <c r="B122" s="86" t="s">
        <v>293</v>
      </c>
      <c r="C122" s="85" t="s">
        <v>41</v>
      </c>
      <c r="D122" s="85" t="s">
        <v>294</v>
      </c>
      <c r="E122" s="85" t="s">
        <v>64</v>
      </c>
      <c r="F122" s="87" t="s">
        <v>295</v>
      </c>
      <c r="G122" s="85">
        <v>2021.06</v>
      </c>
      <c r="H122" s="85" t="s">
        <v>296</v>
      </c>
      <c r="I122" s="93">
        <v>1</v>
      </c>
      <c r="J122" s="93">
        <v>4000</v>
      </c>
      <c r="K122" s="93">
        <v>4000</v>
      </c>
      <c r="L122" s="93"/>
      <c r="M122" s="93"/>
      <c r="N122" s="93"/>
      <c r="O122" s="93">
        <v>3000</v>
      </c>
      <c r="P122" s="93">
        <v>1500</v>
      </c>
      <c r="Q122" s="93">
        <v>1000</v>
      </c>
      <c r="R122" s="93">
        <v>1700</v>
      </c>
      <c r="S122" s="93">
        <v>1700</v>
      </c>
      <c r="T122" s="93"/>
      <c r="U122" s="93"/>
      <c r="V122" s="93"/>
      <c r="W122" s="87" t="s">
        <v>297</v>
      </c>
      <c r="X122" s="87" t="s">
        <v>298</v>
      </c>
      <c r="Y122" s="87"/>
    </row>
    <row r="123" s="2" customFormat="1" ht="134" customHeight="1" spans="1:25">
      <c r="A123" s="36">
        <v>3</v>
      </c>
      <c r="B123" s="86" t="s">
        <v>299</v>
      </c>
      <c r="C123" s="85" t="s">
        <v>41</v>
      </c>
      <c r="D123" s="85" t="s">
        <v>35</v>
      </c>
      <c r="E123" s="85" t="s">
        <v>300</v>
      </c>
      <c r="F123" s="87" t="s">
        <v>301</v>
      </c>
      <c r="G123" s="88">
        <v>2018.1</v>
      </c>
      <c r="H123" s="85" t="s">
        <v>302</v>
      </c>
      <c r="I123" s="93">
        <v>1</v>
      </c>
      <c r="J123" s="40">
        <v>47669.9</v>
      </c>
      <c r="K123" s="40">
        <v>38264.7</v>
      </c>
      <c r="L123" s="40">
        <v>310</v>
      </c>
      <c r="M123" s="40"/>
      <c r="N123" s="40">
        <v>9095.2</v>
      </c>
      <c r="O123" s="40">
        <f>J123-400-1400</f>
        <v>45869.9</v>
      </c>
      <c r="P123" s="40">
        <f>8334.6+14775.98+6044.5+2397.62</f>
        <v>31552.7</v>
      </c>
      <c r="Q123" s="93">
        <v>800</v>
      </c>
      <c r="R123" s="93">
        <v>4571.45</v>
      </c>
      <c r="S123" s="93">
        <v>4571.45</v>
      </c>
      <c r="T123" s="93"/>
      <c r="U123" s="93"/>
      <c r="V123" s="93"/>
      <c r="W123" s="87" t="s">
        <v>303</v>
      </c>
      <c r="X123" s="87" t="s">
        <v>304</v>
      </c>
      <c r="Y123" s="38" t="s">
        <v>305</v>
      </c>
    </row>
    <row r="124" s="2" customFormat="1" ht="104" customHeight="1" spans="1:25">
      <c r="A124" s="85">
        <v>4</v>
      </c>
      <c r="B124" s="86" t="s">
        <v>306</v>
      </c>
      <c r="C124" s="85" t="s">
        <v>78</v>
      </c>
      <c r="D124" s="85" t="s">
        <v>307</v>
      </c>
      <c r="E124" s="85" t="s">
        <v>308</v>
      </c>
      <c r="F124" s="87" t="s">
        <v>309</v>
      </c>
      <c r="G124" s="85">
        <v>2022.06</v>
      </c>
      <c r="H124" s="85" t="s">
        <v>310</v>
      </c>
      <c r="I124" s="93">
        <v>1</v>
      </c>
      <c r="J124" s="93">
        <v>7355</v>
      </c>
      <c r="K124" s="93">
        <v>5149</v>
      </c>
      <c r="L124" s="93">
        <v>2206</v>
      </c>
      <c r="M124" s="93"/>
      <c r="N124" s="93"/>
      <c r="O124" s="93">
        <v>0</v>
      </c>
      <c r="P124" s="93">
        <v>0</v>
      </c>
      <c r="Q124" s="93">
        <v>7355</v>
      </c>
      <c r="R124" s="93">
        <v>3677</v>
      </c>
      <c r="S124" s="93">
        <v>2574</v>
      </c>
      <c r="T124" s="93">
        <v>1103</v>
      </c>
      <c r="U124" s="93"/>
      <c r="V124" s="93"/>
      <c r="W124" s="87" t="s">
        <v>297</v>
      </c>
      <c r="X124" s="87" t="s">
        <v>311</v>
      </c>
      <c r="Y124" s="87" t="s">
        <v>312</v>
      </c>
    </row>
    <row r="125" s="2" customFormat="1" ht="129" customHeight="1" spans="1:25">
      <c r="A125" s="36">
        <v>5</v>
      </c>
      <c r="B125" s="86" t="s">
        <v>313</v>
      </c>
      <c r="C125" s="85" t="s">
        <v>78</v>
      </c>
      <c r="D125" s="85" t="s">
        <v>64</v>
      </c>
      <c r="E125" s="85" t="s">
        <v>64</v>
      </c>
      <c r="F125" s="87" t="s">
        <v>314</v>
      </c>
      <c r="G125" s="85">
        <v>2022.06</v>
      </c>
      <c r="H125" s="85" t="s">
        <v>310</v>
      </c>
      <c r="I125" s="93">
        <v>1</v>
      </c>
      <c r="J125" s="93">
        <v>2360</v>
      </c>
      <c r="K125" s="93">
        <v>1766</v>
      </c>
      <c r="L125" s="93">
        <v>594</v>
      </c>
      <c r="M125" s="93"/>
      <c r="N125" s="93"/>
      <c r="O125" s="93">
        <v>0</v>
      </c>
      <c r="P125" s="93">
        <v>0</v>
      </c>
      <c r="Q125" s="93">
        <v>2360</v>
      </c>
      <c r="R125" s="93">
        <v>1180</v>
      </c>
      <c r="S125" s="93">
        <v>883</v>
      </c>
      <c r="T125" s="93">
        <v>297</v>
      </c>
      <c r="U125" s="93"/>
      <c r="V125" s="93"/>
      <c r="W125" s="87" t="s">
        <v>297</v>
      </c>
      <c r="X125" s="87" t="s">
        <v>311</v>
      </c>
      <c r="Y125" s="87" t="s">
        <v>312</v>
      </c>
    </row>
    <row r="126" s="2" customFormat="1" ht="85.5" spans="1:25">
      <c r="A126" s="85">
        <v>6</v>
      </c>
      <c r="B126" s="86" t="s">
        <v>315</v>
      </c>
      <c r="C126" s="85" t="s">
        <v>78</v>
      </c>
      <c r="D126" s="85" t="s">
        <v>316</v>
      </c>
      <c r="E126" s="85" t="s">
        <v>317</v>
      </c>
      <c r="F126" s="87" t="s">
        <v>318</v>
      </c>
      <c r="G126" s="85">
        <v>2022.06</v>
      </c>
      <c r="H126" s="85" t="s">
        <v>310</v>
      </c>
      <c r="I126" s="93">
        <v>1</v>
      </c>
      <c r="J126" s="93">
        <v>800</v>
      </c>
      <c r="K126" s="93">
        <v>560</v>
      </c>
      <c r="L126" s="93">
        <v>240</v>
      </c>
      <c r="M126" s="93"/>
      <c r="N126" s="93"/>
      <c r="O126" s="93">
        <v>0</v>
      </c>
      <c r="P126" s="93">
        <v>0</v>
      </c>
      <c r="Q126" s="93">
        <v>800</v>
      </c>
      <c r="R126" s="93">
        <v>400</v>
      </c>
      <c r="S126" s="93">
        <v>280</v>
      </c>
      <c r="T126" s="93">
        <v>120</v>
      </c>
      <c r="U126" s="93"/>
      <c r="V126" s="93"/>
      <c r="W126" s="87" t="s">
        <v>297</v>
      </c>
      <c r="X126" s="87" t="s">
        <v>311</v>
      </c>
      <c r="Y126" s="87" t="s">
        <v>312</v>
      </c>
    </row>
    <row r="127" s="2" customFormat="1" ht="114" spans="1:25">
      <c r="A127" s="36">
        <v>7</v>
      </c>
      <c r="B127" s="86" t="s">
        <v>319</v>
      </c>
      <c r="C127" s="85" t="s">
        <v>78</v>
      </c>
      <c r="D127" s="85" t="s">
        <v>320</v>
      </c>
      <c r="E127" s="85" t="s">
        <v>183</v>
      </c>
      <c r="F127" s="87" t="s">
        <v>321</v>
      </c>
      <c r="G127" s="85">
        <v>2022.06</v>
      </c>
      <c r="H127" s="85" t="s">
        <v>310</v>
      </c>
      <c r="I127" s="93">
        <v>1</v>
      </c>
      <c r="J127" s="93">
        <v>1064</v>
      </c>
      <c r="K127" s="93">
        <v>744</v>
      </c>
      <c r="L127" s="93">
        <v>320</v>
      </c>
      <c r="M127" s="93"/>
      <c r="N127" s="93"/>
      <c r="O127" s="93">
        <v>0</v>
      </c>
      <c r="P127" s="93">
        <v>0</v>
      </c>
      <c r="Q127" s="93">
        <v>1064</v>
      </c>
      <c r="R127" s="93">
        <v>532</v>
      </c>
      <c r="S127" s="93">
        <v>372</v>
      </c>
      <c r="T127" s="93">
        <v>160</v>
      </c>
      <c r="U127" s="93"/>
      <c r="V127" s="93"/>
      <c r="W127" s="87" t="s">
        <v>297</v>
      </c>
      <c r="X127" s="87" t="s">
        <v>311</v>
      </c>
      <c r="Y127" s="87" t="s">
        <v>312</v>
      </c>
    </row>
    <row r="128" s="2" customFormat="1" ht="114" spans="1:25">
      <c r="A128" s="85">
        <v>8</v>
      </c>
      <c r="B128" s="86" t="s">
        <v>322</v>
      </c>
      <c r="C128" s="85" t="s">
        <v>78</v>
      </c>
      <c r="D128" s="85" t="s">
        <v>323</v>
      </c>
      <c r="E128" s="85" t="s">
        <v>126</v>
      </c>
      <c r="F128" s="87" t="s">
        <v>324</v>
      </c>
      <c r="G128" s="85">
        <v>2022.06</v>
      </c>
      <c r="H128" s="85" t="s">
        <v>310</v>
      </c>
      <c r="I128" s="93">
        <v>1</v>
      </c>
      <c r="J128" s="93">
        <v>2256</v>
      </c>
      <c r="K128" s="93">
        <v>1579</v>
      </c>
      <c r="L128" s="93">
        <v>677</v>
      </c>
      <c r="M128" s="93"/>
      <c r="N128" s="93"/>
      <c r="O128" s="93">
        <v>0</v>
      </c>
      <c r="P128" s="93">
        <v>0</v>
      </c>
      <c r="Q128" s="93">
        <v>1804</v>
      </c>
      <c r="R128" s="93">
        <v>902</v>
      </c>
      <c r="S128" s="93">
        <v>631</v>
      </c>
      <c r="T128" s="93">
        <v>271</v>
      </c>
      <c r="U128" s="93"/>
      <c r="V128" s="93"/>
      <c r="W128" s="87" t="s">
        <v>297</v>
      </c>
      <c r="X128" s="87" t="s">
        <v>311</v>
      </c>
      <c r="Y128" s="87" t="s">
        <v>312</v>
      </c>
    </row>
    <row r="129" s="2" customFormat="1" ht="67" customHeight="1" spans="1:25">
      <c r="A129" s="85">
        <v>9</v>
      </c>
      <c r="B129" s="86" t="s">
        <v>325</v>
      </c>
      <c r="C129" s="85" t="s">
        <v>78</v>
      </c>
      <c r="D129" s="85" t="s">
        <v>222</v>
      </c>
      <c r="E129" s="85" t="s">
        <v>326</v>
      </c>
      <c r="F129" s="87" t="s">
        <v>327</v>
      </c>
      <c r="G129" s="85">
        <v>2022.06</v>
      </c>
      <c r="H129" s="85" t="s">
        <v>87</v>
      </c>
      <c r="I129" s="93">
        <v>1</v>
      </c>
      <c r="J129" s="93">
        <v>450</v>
      </c>
      <c r="K129" s="93">
        <v>450</v>
      </c>
      <c r="L129" s="93"/>
      <c r="M129" s="93"/>
      <c r="N129" s="93"/>
      <c r="O129" s="93">
        <v>0</v>
      </c>
      <c r="P129" s="93">
        <v>0</v>
      </c>
      <c r="Q129" s="93">
        <v>225</v>
      </c>
      <c r="R129" s="93">
        <v>225</v>
      </c>
      <c r="S129" s="93">
        <v>225</v>
      </c>
      <c r="T129" s="93"/>
      <c r="U129" s="93"/>
      <c r="V129" s="93"/>
      <c r="W129" s="86" t="s">
        <v>328</v>
      </c>
      <c r="X129" s="87" t="s">
        <v>329</v>
      </c>
      <c r="Y129" s="87"/>
    </row>
    <row r="130" s="2" customFormat="1" ht="71.25" spans="1:25">
      <c r="A130" s="85">
        <v>10</v>
      </c>
      <c r="B130" s="86" t="s">
        <v>330</v>
      </c>
      <c r="C130" s="85" t="s">
        <v>78</v>
      </c>
      <c r="D130" s="85" t="s">
        <v>222</v>
      </c>
      <c r="E130" s="85" t="s">
        <v>326</v>
      </c>
      <c r="F130" s="87" t="s">
        <v>331</v>
      </c>
      <c r="G130" s="85">
        <v>2022.06</v>
      </c>
      <c r="H130" s="85" t="s">
        <v>87</v>
      </c>
      <c r="I130" s="93">
        <v>1</v>
      </c>
      <c r="J130" s="93">
        <v>440</v>
      </c>
      <c r="K130" s="93">
        <v>440</v>
      </c>
      <c r="L130" s="93"/>
      <c r="M130" s="93"/>
      <c r="N130" s="93"/>
      <c r="O130" s="93">
        <v>0</v>
      </c>
      <c r="P130" s="93">
        <v>0</v>
      </c>
      <c r="Q130" s="93">
        <v>220</v>
      </c>
      <c r="R130" s="93">
        <v>220</v>
      </c>
      <c r="S130" s="93">
        <v>220</v>
      </c>
      <c r="T130" s="93"/>
      <c r="U130" s="93"/>
      <c r="V130" s="93"/>
      <c r="W130" s="86" t="s">
        <v>328</v>
      </c>
      <c r="X130" s="87" t="s">
        <v>329</v>
      </c>
      <c r="Y130" s="87"/>
    </row>
    <row r="131" s="2" customFormat="1" ht="73" customHeight="1" spans="1:25">
      <c r="A131" s="85">
        <v>11</v>
      </c>
      <c r="B131" s="86" t="s">
        <v>332</v>
      </c>
      <c r="C131" s="85" t="s">
        <v>199</v>
      </c>
      <c r="D131" s="85" t="s">
        <v>246</v>
      </c>
      <c r="E131" s="85" t="s">
        <v>333</v>
      </c>
      <c r="F131" s="87" t="s">
        <v>334</v>
      </c>
      <c r="G131" s="85">
        <v>2022.05</v>
      </c>
      <c r="H131" s="85">
        <v>2022</v>
      </c>
      <c r="I131" s="93">
        <v>1</v>
      </c>
      <c r="J131" s="93">
        <v>1216.63</v>
      </c>
      <c r="K131" s="93">
        <v>1216.63</v>
      </c>
      <c r="L131" s="93"/>
      <c r="M131" s="93"/>
      <c r="N131" s="93"/>
      <c r="O131" s="93"/>
      <c r="P131" s="93"/>
      <c r="Q131" s="93"/>
      <c r="R131" s="93"/>
      <c r="S131" s="93"/>
      <c r="T131" s="93"/>
      <c r="U131" s="93"/>
      <c r="V131" s="93"/>
      <c r="W131" s="86" t="s">
        <v>335</v>
      </c>
      <c r="X131" s="86" t="s">
        <v>336</v>
      </c>
      <c r="Y131" s="87" t="s">
        <v>337</v>
      </c>
    </row>
    <row r="132" s="2" customFormat="1" ht="85.5" spans="1:25">
      <c r="A132" s="85">
        <v>12</v>
      </c>
      <c r="B132" s="86" t="s">
        <v>338</v>
      </c>
      <c r="C132" s="85" t="s">
        <v>199</v>
      </c>
      <c r="D132" s="85" t="s">
        <v>339</v>
      </c>
      <c r="E132" s="85" t="s">
        <v>340</v>
      </c>
      <c r="F132" s="87" t="s">
        <v>341</v>
      </c>
      <c r="G132" s="85">
        <v>2022.08</v>
      </c>
      <c r="H132" s="85" t="s">
        <v>87</v>
      </c>
      <c r="I132" s="93">
        <v>1</v>
      </c>
      <c r="J132" s="93">
        <v>800</v>
      </c>
      <c r="K132" s="93">
        <v>800</v>
      </c>
      <c r="L132" s="93"/>
      <c r="M132" s="93"/>
      <c r="N132" s="93"/>
      <c r="O132" s="93"/>
      <c r="P132" s="93"/>
      <c r="Q132" s="93"/>
      <c r="R132" s="93"/>
      <c r="S132" s="93"/>
      <c r="T132" s="93"/>
      <c r="U132" s="93"/>
      <c r="V132" s="93"/>
      <c r="W132" s="86" t="s">
        <v>335</v>
      </c>
      <c r="X132" s="87" t="s">
        <v>342</v>
      </c>
      <c r="Y132" s="87"/>
    </row>
    <row r="133" s="2" customFormat="1" ht="24.95" customHeight="1" spans="1:25">
      <c r="A133" s="104" t="s">
        <v>343</v>
      </c>
      <c r="B133" s="104"/>
      <c r="C133" s="105"/>
      <c r="D133" s="105"/>
      <c r="E133" s="104"/>
      <c r="F133" s="101"/>
      <c r="G133" s="105"/>
      <c r="H133" s="105"/>
      <c r="I133" s="115"/>
      <c r="J133" s="115"/>
      <c r="K133" s="115"/>
      <c r="L133" s="115"/>
      <c r="M133" s="115"/>
      <c r="N133" s="115"/>
      <c r="O133" s="115"/>
      <c r="P133" s="115"/>
      <c r="Q133" s="115"/>
      <c r="R133" s="115"/>
      <c r="S133" s="115"/>
      <c r="T133" s="115"/>
      <c r="U133" s="115"/>
      <c r="V133" s="115"/>
      <c r="W133" s="101"/>
      <c r="X133" s="101"/>
      <c r="Y133" s="101"/>
    </row>
    <row r="134" s="3" customFormat="1" ht="24.95" customHeight="1" spans="1:25">
      <c r="A134" s="34" t="s">
        <v>32</v>
      </c>
      <c r="B134" s="33"/>
      <c r="C134" s="34"/>
      <c r="D134" s="34"/>
      <c r="E134" s="34"/>
      <c r="F134" s="35"/>
      <c r="G134" s="31"/>
      <c r="H134" s="34"/>
      <c r="I134" s="34">
        <f t="shared" ref="I134:V134" si="41">SUM(I135:I138)</f>
        <v>38</v>
      </c>
      <c r="J134" s="34">
        <f t="shared" si="41"/>
        <v>1294306.657678</v>
      </c>
      <c r="K134" s="34">
        <f t="shared" si="41"/>
        <v>460354.221678</v>
      </c>
      <c r="L134" s="34">
        <f t="shared" si="41"/>
        <v>59340.186</v>
      </c>
      <c r="M134" s="34">
        <f t="shared" si="41"/>
        <v>761109</v>
      </c>
      <c r="N134" s="34">
        <f t="shared" si="41"/>
        <v>13503</v>
      </c>
      <c r="O134" s="34">
        <f t="shared" si="41"/>
        <v>157171.657678</v>
      </c>
      <c r="P134" s="34">
        <f t="shared" si="41"/>
        <v>78114.667546</v>
      </c>
      <c r="Q134" s="34">
        <f t="shared" si="41"/>
        <v>35003.09</v>
      </c>
      <c r="R134" s="34">
        <f t="shared" si="41"/>
        <v>57575.364417</v>
      </c>
      <c r="S134" s="34">
        <f t="shared" si="41"/>
        <v>45133.964417</v>
      </c>
      <c r="T134" s="34">
        <f t="shared" si="41"/>
        <v>10099.4</v>
      </c>
      <c r="U134" s="34">
        <f t="shared" si="41"/>
        <v>0</v>
      </c>
      <c r="V134" s="34">
        <f t="shared" si="41"/>
        <v>2342</v>
      </c>
      <c r="W134" s="35"/>
      <c r="X134" s="35"/>
      <c r="Y134" s="35"/>
    </row>
    <row r="135" ht="24.95" customHeight="1" spans="1:25">
      <c r="A135" s="40" t="s">
        <v>27</v>
      </c>
      <c r="B135" s="106"/>
      <c r="C135" s="40"/>
      <c r="D135" s="40"/>
      <c r="E135" s="40"/>
      <c r="F135" s="56"/>
      <c r="G135" s="39"/>
      <c r="H135" s="40"/>
      <c r="I135" s="40">
        <f>I139</f>
        <v>1</v>
      </c>
      <c r="J135" s="40">
        <f t="shared" ref="J135:V135" si="42">J139</f>
        <v>138348.657678</v>
      </c>
      <c r="K135" s="40">
        <f t="shared" si="42"/>
        <v>109146.257678</v>
      </c>
      <c r="L135" s="40">
        <f t="shared" si="42"/>
        <v>20805.4</v>
      </c>
      <c r="M135" s="40">
        <f t="shared" si="42"/>
        <v>0</v>
      </c>
      <c r="N135" s="40">
        <f t="shared" si="42"/>
        <v>8397</v>
      </c>
      <c r="O135" s="40">
        <f t="shared" si="42"/>
        <v>138348.657678</v>
      </c>
      <c r="P135" s="40">
        <f t="shared" si="42"/>
        <v>74806.291746</v>
      </c>
      <c r="Q135" s="40">
        <f t="shared" si="42"/>
        <v>0</v>
      </c>
      <c r="R135" s="40">
        <f t="shared" si="42"/>
        <v>29444.964417</v>
      </c>
      <c r="S135" s="40">
        <f t="shared" si="42"/>
        <v>27622.964417</v>
      </c>
      <c r="T135" s="40">
        <f t="shared" si="42"/>
        <v>1812</v>
      </c>
      <c r="U135" s="40">
        <f t="shared" si="42"/>
        <v>0</v>
      </c>
      <c r="V135" s="40">
        <f t="shared" si="42"/>
        <v>10</v>
      </c>
      <c r="W135" s="56"/>
      <c r="X135" s="56"/>
      <c r="Y135" s="56"/>
    </row>
    <row r="136" ht="24.95" customHeight="1" spans="1:25">
      <c r="A136" s="40" t="s">
        <v>28</v>
      </c>
      <c r="B136" s="106"/>
      <c r="C136" s="40"/>
      <c r="D136" s="40"/>
      <c r="E136" s="40"/>
      <c r="F136" s="56"/>
      <c r="G136" s="39"/>
      <c r="H136" s="40"/>
      <c r="I136" s="40">
        <f t="shared" ref="I136:V136" si="43">SUM(I140:I153)</f>
        <v>14</v>
      </c>
      <c r="J136" s="40">
        <f t="shared" si="43"/>
        <v>32600.33</v>
      </c>
      <c r="K136" s="40">
        <f t="shared" si="43"/>
        <v>19536.33</v>
      </c>
      <c r="L136" s="40">
        <f t="shared" si="43"/>
        <v>10451</v>
      </c>
      <c r="M136" s="40">
        <f t="shared" si="43"/>
        <v>0</v>
      </c>
      <c r="N136" s="40">
        <f t="shared" si="43"/>
        <v>2613</v>
      </c>
      <c r="O136" s="40">
        <f t="shared" si="43"/>
        <v>18823</v>
      </c>
      <c r="P136" s="40">
        <f t="shared" si="43"/>
        <v>3308.3758</v>
      </c>
      <c r="Q136" s="40">
        <f t="shared" si="43"/>
        <v>13858</v>
      </c>
      <c r="R136" s="40">
        <f t="shared" si="43"/>
        <v>17879</v>
      </c>
      <c r="S136" s="40">
        <f t="shared" si="43"/>
        <v>10984</v>
      </c>
      <c r="T136" s="40">
        <f t="shared" si="43"/>
        <v>5302</v>
      </c>
      <c r="U136" s="40">
        <f t="shared" si="43"/>
        <v>0</v>
      </c>
      <c r="V136" s="40">
        <f t="shared" si="43"/>
        <v>1593</v>
      </c>
      <c r="W136" s="56"/>
      <c r="X136" s="56"/>
      <c r="Y136" s="56"/>
    </row>
    <row r="137" ht="24.95" customHeight="1" spans="1:25">
      <c r="A137" s="40" t="s">
        <v>29</v>
      </c>
      <c r="B137" s="106"/>
      <c r="C137" s="40"/>
      <c r="D137" s="40"/>
      <c r="E137" s="40"/>
      <c r="F137" s="56"/>
      <c r="G137" s="39"/>
      <c r="H137" s="40"/>
      <c r="I137" s="40">
        <f>SUM(I154:I162)</f>
        <v>9</v>
      </c>
      <c r="J137" s="40">
        <f t="shared" ref="J137:V137" si="44">SUM(J154:J162)</f>
        <v>28275.16</v>
      </c>
      <c r="K137" s="40">
        <f t="shared" si="44"/>
        <v>17698.124</v>
      </c>
      <c r="L137" s="40">
        <f t="shared" si="44"/>
        <v>8083.786</v>
      </c>
      <c r="M137" s="40">
        <f t="shared" si="44"/>
        <v>0</v>
      </c>
      <c r="N137" s="40">
        <f t="shared" si="44"/>
        <v>2493</v>
      </c>
      <c r="O137" s="40">
        <f t="shared" si="44"/>
        <v>0</v>
      </c>
      <c r="P137" s="40">
        <f t="shared" si="44"/>
        <v>0</v>
      </c>
      <c r="Q137" s="40">
        <f t="shared" si="44"/>
        <v>21145.09</v>
      </c>
      <c r="R137" s="40">
        <f t="shared" si="44"/>
        <v>10251.4</v>
      </c>
      <c r="S137" s="40">
        <f t="shared" si="44"/>
        <v>6527</v>
      </c>
      <c r="T137" s="40">
        <f t="shared" si="44"/>
        <v>2985.4</v>
      </c>
      <c r="U137" s="40">
        <f t="shared" si="44"/>
        <v>0</v>
      </c>
      <c r="V137" s="40">
        <f t="shared" si="44"/>
        <v>739</v>
      </c>
      <c r="W137" s="56"/>
      <c r="X137" s="56"/>
      <c r="Y137" s="56"/>
    </row>
    <row r="138" ht="24.95" customHeight="1" spans="1:25">
      <c r="A138" s="40" t="s">
        <v>30</v>
      </c>
      <c r="B138" s="106"/>
      <c r="C138" s="40"/>
      <c r="D138" s="40"/>
      <c r="E138" s="40"/>
      <c r="F138" s="56"/>
      <c r="G138" s="39"/>
      <c r="H138" s="40"/>
      <c r="I138" s="40">
        <f>SUM(I163:I176)</f>
        <v>14</v>
      </c>
      <c r="J138" s="40">
        <f t="shared" ref="J138:V138" si="45">SUM(J163:J176)</f>
        <v>1095082.51</v>
      </c>
      <c r="K138" s="40">
        <f t="shared" si="45"/>
        <v>313973.51</v>
      </c>
      <c r="L138" s="40">
        <f t="shared" si="45"/>
        <v>20000</v>
      </c>
      <c r="M138" s="40">
        <f t="shared" si="45"/>
        <v>761109</v>
      </c>
      <c r="N138" s="40">
        <f t="shared" si="45"/>
        <v>0</v>
      </c>
      <c r="O138" s="40">
        <f t="shared" si="45"/>
        <v>0</v>
      </c>
      <c r="P138" s="40">
        <f t="shared" si="45"/>
        <v>0</v>
      </c>
      <c r="Q138" s="40">
        <f t="shared" si="45"/>
        <v>0</v>
      </c>
      <c r="R138" s="40">
        <f t="shared" si="45"/>
        <v>0</v>
      </c>
      <c r="S138" s="40">
        <f t="shared" si="45"/>
        <v>0</v>
      </c>
      <c r="T138" s="40">
        <f t="shared" si="45"/>
        <v>0</v>
      </c>
      <c r="U138" s="40">
        <f t="shared" si="45"/>
        <v>0</v>
      </c>
      <c r="V138" s="40">
        <f t="shared" si="45"/>
        <v>0</v>
      </c>
      <c r="W138" s="56"/>
      <c r="X138" s="56"/>
      <c r="Y138" s="56"/>
    </row>
    <row r="139" ht="54" customHeight="1" spans="1:25">
      <c r="A139" s="40">
        <v>1</v>
      </c>
      <c r="B139" s="106" t="s">
        <v>344</v>
      </c>
      <c r="C139" s="40" t="s">
        <v>34</v>
      </c>
      <c r="D139" s="40" t="s">
        <v>71</v>
      </c>
      <c r="E139" s="40" t="s">
        <v>343</v>
      </c>
      <c r="F139" s="56" t="s">
        <v>345</v>
      </c>
      <c r="G139" s="42">
        <v>2017.01</v>
      </c>
      <c r="H139" s="40" t="s">
        <v>233</v>
      </c>
      <c r="I139" s="40">
        <v>1</v>
      </c>
      <c r="J139" s="40">
        <v>138348.657678</v>
      </c>
      <c r="K139" s="40">
        <v>109146.257678</v>
      </c>
      <c r="L139" s="40">
        <v>20805.4</v>
      </c>
      <c r="M139" s="40">
        <v>0</v>
      </c>
      <c r="N139" s="40">
        <v>8397</v>
      </c>
      <c r="O139" s="40">
        <f>J139</f>
        <v>138348.657678</v>
      </c>
      <c r="P139" s="40">
        <v>74806.291746</v>
      </c>
      <c r="Q139" s="40">
        <v>0</v>
      </c>
      <c r="R139" s="40">
        <v>29444.964417</v>
      </c>
      <c r="S139" s="40">
        <v>27622.964417</v>
      </c>
      <c r="T139" s="40">
        <v>1812</v>
      </c>
      <c r="U139" s="40">
        <v>0</v>
      </c>
      <c r="V139" s="40">
        <v>10</v>
      </c>
      <c r="W139" s="56"/>
      <c r="X139" s="56"/>
      <c r="Y139" s="56"/>
    </row>
    <row r="140" ht="189" customHeight="1" spans="1:25">
      <c r="A140" s="40">
        <v>2</v>
      </c>
      <c r="B140" s="106" t="s">
        <v>346</v>
      </c>
      <c r="C140" s="40" t="s">
        <v>41</v>
      </c>
      <c r="D140" s="40" t="s">
        <v>347</v>
      </c>
      <c r="E140" s="40" t="s">
        <v>343</v>
      </c>
      <c r="F140" s="56" t="s">
        <v>348</v>
      </c>
      <c r="G140" s="42">
        <v>2021.05</v>
      </c>
      <c r="H140" s="40" t="s">
        <v>43</v>
      </c>
      <c r="I140" s="40">
        <v>1</v>
      </c>
      <c r="J140" s="40">
        <f>K140+L140+N140</f>
        <v>12134</v>
      </c>
      <c r="K140" s="40">
        <v>4702</v>
      </c>
      <c r="L140" s="40">
        <v>5060</v>
      </c>
      <c r="M140" s="40"/>
      <c r="N140" s="40">
        <v>2372</v>
      </c>
      <c r="O140" s="40">
        <v>8494</v>
      </c>
      <c r="P140" s="40">
        <v>752</v>
      </c>
      <c r="Q140" s="40">
        <f>J140-O140</f>
        <v>3640</v>
      </c>
      <c r="R140" s="40">
        <f>S140+T140+V140</f>
        <v>8715</v>
      </c>
      <c r="S140" s="40">
        <v>3920</v>
      </c>
      <c r="T140" s="40">
        <v>3260</v>
      </c>
      <c r="U140" s="40"/>
      <c r="V140" s="40">
        <v>1535</v>
      </c>
      <c r="W140" s="56" t="s">
        <v>349</v>
      </c>
      <c r="X140" s="106" t="s">
        <v>350</v>
      </c>
      <c r="Y140" s="56" t="s">
        <v>351</v>
      </c>
    </row>
    <row r="141" s="2" customFormat="1" ht="98" customHeight="1" spans="1:25">
      <c r="A141" s="40">
        <v>3</v>
      </c>
      <c r="B141" s="106" t="s">
        <v>352</v>
      </c>
      <c r="C141" s="40" t="s">
        <v>41</v>
      </c>
      <c r="D141" s="40" t="s">
        <v>71</v>
      </c>
      <c r="E141" s="40" t="s">
        <v>343</v>
      </c>
      <c r="F141" s="56" t="s">
        <v>353</v>
      </c>
      <c r="G141" s="42">
        <v>2021.01</v>
      </c>
      <c r="H141" s="40">
        <v>2021</v>
      </c>
      <c r="I141" s="40">
        <v>1</v>
      </c>
      <c r="J141" s="40">
        <v>4744</v>
      </c>
      <c r="K141" s="40">
        <v>3571</v>
      </c>
      <c r="L141" s="40">
        <v>1173</v>
      </c>
      <c r="M141" s="40"/>
      <c r="N141" s="40"/>
      <c r="O141" s="40">
        <v>3800</v>
      </c>
      <c r="P141" s="40">
        <v>1371</v>
      </c>
      <c r="Q141" s="40">
        <v>944</v>
      </c>
      <c r="R141" s="40">
        <f>S141+T141</f>
        <v>2596</v>
      </c>
      <c r="S141" s="40">
        <v>2200</v>
      </c>
      <c r="T141" s="40">
        <v>396</v>
      </c>
      <c r="U141" s="40"/>
      <c r="V141" s="40"/>
      <c r="W141" s="56" t="s">
        <v>354</v>
      </c>
      <c r="X141" s="56" t="s">
        <v>355</v>
      </c>
      <c r="Y141" s="56" t="s">
        <v>356</v>
      </c>
    </row>
    <row r="142" s="2" customFormat="1" ht="54" customHeight="1" spans="1:25">
      <c r="A142" s="40">
        <v>4</v>
      </c>
      <c r="B142" s="106" t="s">
        <v>357</v>
      </c>
      <c r="C142" s="40" t="s">
        <v>41</v>
      </c>
      <c r="D142" s="40" t="s">
        <v>71</v>
      </c>
      <c r="E142" s="40" t="s">
        <v>343</v>
      </c>
      <c r="F142" s="56" t="s">
        <v>358</v>
      </c>
      <c r="G142" s="39">
        <v>2021.05</v>
      </c>
      <c r="H142" s="40">
        <v>2021</v>
      </c>
      <c r="I142" s="40">
        <v>1</v>
      </c>
      <c r="J142" s="40">
        <v>416</v>
      </c>
      <c r="K142" s="40">
        <v>300</v>
      </c>
      <c r="L142" s="40"/>
      <c r="M142" s="40"/>
      <c r="N142" s="40">
        <v>116</v>
      </c>
      <c r="O142" s="40">
        <v>330</v>
      </c>
      <c r="P142" s="40">
        <v>35.8758</v>
      </c>
      <c r="Q142" s="40">
        <v>116</v>
      </c>
      <c r="R142" s="40">
        <f>S142+V142</f>
        <v>322</v>
      </c>
      <c r="S142" s="40">
        <v>264</v>
      </c>
      <c r="T142" s="40"/>
      <c r="U142" s="40"/>
      <c r="V142" s="40">
        <v>58</v>
      </c>
      <c r="W142" s="56" t="s">
        <v>359</v>
      </c>
      <c r="X142" s="56" t="s">
        <v>360</v>
      </c>
      <c r="Y142" s="56" t="s">
        <v>361</v>
      </c>
    </row>
    <row r="143" ht="74" customHeight="1" spans="1:25">
      <c r="A143" s="40">
        <v>5</v>
      </c>
      <c r="B143" s="106" t="s">
        <v>362</v>
      </c>
      <c r="C143" s="40" t="s">
        <v>41</v>
      </c>
      <c r="D143" s="40" t="s">
        <v>71</v>
      </c>
      <c r="E143" s="40" t="s">
        <v>343</v>
      </c>
      <c r="F143" s="56" t="s">
        <v>363</v>
      </c>
      <c r="G143" s="39">
        <v>2021.05</v>
      </c>
      <c r="H143" s="40">
        <v>2021</v>
      </c>
      <c r="I143" s="40">
        <v>1</v>
      </c>
      <c r="J143" s="40">
        <v>375</v>
      </c>
      <c r="K143" s="40">
        <v>250</v>
      </c>
      <c r="L143" s="40"/>
      <c r="M143" s="40"/>
      <c r="N143" s="40">
        <v>125</v>
      </c>
      <c r="O143" s="40">
        <f>375-245</f>
        <v>130</v>
      </c>
      <c r="P143" s="40">
        <v>0</v>
      </c>
      <c r="Q143" s="40">
        <v>245</v>
      </c>
      <c r="R143" s="40">
        <f>S143</f>
        <v>250</v>
      </c>
      <c r="S143" s="40">
        <v>250</v>
      </c>
      <c r="T143" s="40"/>
      <c r="U143" s="40"/>
      <c r="V143" s="40"/>
      <c r="W143" s="56" t="s">
        <v>364</v>
      </c>
      <c r="X143" s="56" t="s">
        <v>365</v>
      </c>
      <c r="Y143" s="56" t="s">
        <v>366</v>
      </c>
    </row>
    <row r="144" ht="88" customHeight="1" spans="1:25">
      <c r="A144" s="40">
        <v>6</v>
      </c>
      <c r="B144" s="37" t="s">
        <v>367</v>
      </c>
      <c r="C144" s="36" t="s">
        <v>41</v>
      </c>
      <c r="D144" s="36" t="s">
        <v>246</v>
      </c>
      <c r="E144" s="36" t="s">
        <v>246</v>
      </c>
      <c r="F144" s="38" t="s">
        <v>368</v>
      </c>
      <c r="G144" s="36">
        <v>2021.01</v>
      </c>
      <c r="H144" s="42">
        <v>2021</v>
      </c>
      <c r="I144" s="40">
        <v>1</v>
      </c>
      <c r="J144" s="40">
        <v>185</v>
      </c>
      <c r="K144" s="40">
        <v>185</v>
      </c>
      <c r="L144" s="40"/>
      <c r="M144" s="40"/>
      <c r="N144" s="40"/>
      <c r="O144" s="40">
        <v>85</v>
      </c>
      <c r="P144" s="40">
        <v>0</v>
      </c>
      <c r="Q144" s="40">
        <v>100</v>
      </c>
      <c r="R144" s="40">
        <v>92.5</v>
      </c>
      <c r="S144" s="40">
        <v>92.5</v>
      </c>
      <c r="T144" s="40"/>
      <c r="U144" s="40"/>
      <c r="V144" s="40"/>
      <c r="W144" s="56" t="s">
        <v>369</v>
      </c>
      <c r="X144" s="38" t="s">
        <v>370</v>
      </c>
      <c r="Y144" s="38"/>
    </row>
    <row r="145" ht="142" customHeight="1" spans="1:25">
      <c r="A145" s="40">
        <v>7</v>
      </c>
      <c r="B145" s="37" t="s">
        <v>371</v>
      </c>
      <c r="C145" s="36" t="s">
        <v>41</v>
      </c>
      <c r="D145" s="36" t="s">
        <v>112</v>
      </c>
      <c r="E145" s="36" t="s">
        <v>112</v>
      </c>
      <c r="F145" s="56" t="s">
        <v>372</v>
      </c>
      <c r="G145" s="42">
        <v>2021.12</v>
      </c>
      <c r="H145" s="40" t="s">
        <v>43</v>
      </c>
      <c r="I145" s="40">
        <v>1</v>
      </c>
      <c r="J145" s="40">
        <v>1130</v>
      </c>
      <c r="K145" s="40">
        <v>1130</v>
      </c>
      <c r="L145" s="40"/>
      <c r="M145" s="40"/>
      <c r="N145" s="40"/>
      <c r="O145" s="40">
        <v>20</v>
      </c>
      <c r="P145" s="40">
        <v>0</v>
      </c>
      <c r="Q145" s="40">
        <v>1130</v>
      </c>
      <c r="R145" s="40">
        <v>565</v>
      </c>
      <c r="S145" s="40">
        <v>565</v>
      </c>
      <c r="T145" s="40"/>
      <c r="U145" s="40"/>
      <c r="V145" s="40"/>
      <c r="W145" s="56" t="s">
        <v>369</v>
      </c>
      <c r="X145" s="56" t="s">
        <v>373</v>
      </c>
      <c r="Y145" s="117" t="s">
        <v>374</v>
      </c>
    </row>
    <row r="146" ht="84" customHeight="1" spans="1:25">
      <c r="A146" s="40">
        <v>8</v>
      </c>
      <c r="B146" s="106" t="s">
        <v>375</v>
      </c>
      <c r="C146" s="36" t="s">
        <v>41</v>
      </c>
      <c r="D146" s="40" t="s">
        <v>188</v>
      </c>
      <c r="E146" s="40" t="s">
        <v>188</v>
      </c>
      <c r="F146" s="56" t="s">
        <v>376</v>
      </c>
      <c r="G146" s="42">
        <v>2021.11</v>
      </c>
      <c r="H146" s="40" t="s">
        <v>43</v>
      </c>
      <c r="I146" s="40">
        <v>1</v>
      </c>
      <c r="J146" s="40">
        <v>220</v>
      </c>
      <c r="K146" s="40">
        <v>220</v>
      </c>
      <c r="L146" s="40"/>
      <c r="M146" s="40"/>
      <c r="N146" s="40"/>
      <c r="O146" s="40">
        <v>30</v>
      </c>
      <c r="P146" s="40">
        <v>0</v>
      </c>
      <c r="Q146" s="40">
        <v>220</v>
      </c>
      <c r="R146" s="40">
        <v>110</v>
      </c>
      <c r="S146" s="40">
        <v>110</v>
      </c>
      <c r="T146" s="40"/>
      <c r="U146" s="40"/>
      <c r="V146" s="40"/>
      <c r="W146" s="56" t="s">
        <v>369</v>
      </c>
      <c r="X146" s="38" t="s">
        <v>377</v>
      </c>
      <c r="Y146" s="98"/>
    </row>
    <row r="147" ht="111" customHeight="1" spans="1:25">
      <c r="A147" s="40">
        <v>9</v>
      </c>
      <c r="B147" s="37" t="s">
        <v>378</v>
      </c>
      <c r="C147" s="36" t="s">
        <v>41</v>
      </c>
      <c r="D147" s="40" t="s">
        <v>71</v>
      </c>
      <c r="E147" s="40" t="s">
        <v>343</v>
      </c>
      <c r="F147" s="38" t="s">
        <v>379</v>
      </c>
      <c r="G147" s="42">
        <v>2021.09</v>
      </c>
      <c r="H147" s="40" t="s">
        <v>43</v>
      </c>
      <c r="I147" s="40">
        <v>1</v>
      </c>
      <c r="J147" s="40">
        <v>1320</v>
      </c>
      <c r="K147" s="40">
        <v>1320</v>
      </c>
      <c r="L147" s="40"/>
      <c r="M147" s="40"/>
      <c r="N147" s="40"/>
      <c r="O147" s="40">
        <v>1000</v>
      </c>
      <c r="P147" s="40">
        <v>200</v>
      </c>
      <c r="Q147" s="40">
        <v>320</v>
      </c>
      <c r="R147" s="40">
        <v>300</v>
      </c>
      <c r="S147" s="40">
        <v>300</v>
      </c>
      <c r="T147" s="40"/>
      <c r="U147" s="40"/>
      <c r="V147" s="40"/>
      <c r="W147" s="56" t="s">
        <v>369</v>
      </c>
      <c r="X147" s="38" t="s">
        <v>380</v>
      </c>
      <c r="Y147" s="117" t="s">
        <v>381</v>
      </c>
    </row>
    <row r="148" ht="68" customHeight="1" spans="1:25">
      <c r="A148" s="40">
        <v>10</v>
      </c>
      <c r="B148" s="106" t="s">
        <v>382</v>
      </c>
      <c r="C148" s="40" t="s">
        <v>41</v>
      </c>
      <c r="D148" s="40" t="s">
        <v>383</v>
      </c>
      <c r="E148" s="40" t="s">
        <v>343</v>
      </c>
      <c r="F148" s="56" t="s">
        <v>384</v>
      </c>
      <c r="G148" s="42">
        <v>2021.04</v>
      </c>
      <c r="H148" s="40" t="s">
        <v>43</v>
      </c>
      <c r="I148" s="40">
        <v>1</v>
      </c>
      <c r="J148" s="40">
        <v>2401</v>
      </c>
      <c r="K148" s="40">
        <f>J148-L148</f>
        <v>966</v>
      </c>
      <c r="L148" s="40">
        <v>1435</v>
      </c>
      <c r="M148" s="40"/>
      <c r="N148" s="40"/>
      <c r="O148" s="40">
        <v>2200</v>
      </c>
      <c r="P148" s="40">
        <v>30</v>
      </c>
      <c r="Q148" s="40">
        <v>201</v>
      </c>
      <c r="R148" s="40">
        <v>90</v>
      </c>
      <c r="S148" s="40"/>
      <c r="T148" s="40">
        <v>90</v>
      </c>
      <c r="U148" s="40"/>
      <c r="V148" s="40"/>
      <c r="W148" s="56" t="s">
        <v>369</v>
      </c>
      <c r="X148" s="56" t="s">
        <v>385</v>
      </c>
      <c r="Y148" s="38" t="s">
        <v>386</v>
      </c>
    </row>
    <row r="149" ht="84" customHeight="1" spans="1:25">
      <c r="A149" s="40">
        <v>11</v>
      </c>
      <c r="B149" s="106" t="s">
        <v>387</v>
      </c>
      <c r="C149" s="40" t="s">
        <v>41</v>
      </c>
      <c r="D149" s="40" t="s">
        <v>246</v>
      </c>
      <c r="E149" s="40" t="s">
        <v>343</v>
      </c>
      <c r="F149" s="56" t="s">
        <v>388</v>
      </c>
      <c r="G149" s="42">
        <v>2019.07</v>
      </c>
      <c r="H149" s="39" t="s">
        <v>389</v>
      </c>
      <c r="I149" s="40">
        <v>1</v>
      </c>
      <c r="J149" s="40">
        <v>2392.33</v>
      </c>
      <c r="K149" s="40">
        <f>J149-L149</f>
        <v>2063.33</v>
      </c>
      <c r="L149" s="40">
        <v>329</v>
      </c>
      <c r="M149" s="40"/>
      <c r="N149" s="40"/>
      <c r="O149" s="40">
        <v>50</v>
      </c>
      <c r="P149" s="40">
        <v>35.5</v>
      </c>
      <c r="Q149" s="40">
        <v>2343</v>
      </c>
      <c r="R149" s="40">
        <v>1197</v>
      </c>
      <c r="S149" s="40">
        <f>R149-T149</f>
        <v>868</v>
      </c>
      <c r="T149" s="40">
        <v>329</v>
      </c>
      <c r="U149" s="40"/>
      <c r="V149" s="116"/>
      <c r="W149" s="56" t="s">
        <v>369</v>
      </c>
      <c r="X149" s="56" t="s">
        <v>390</v>
      </c>
      <c r="Y149" s="56" t="s">
        <v>391</v>
      </c>
    </row>
    <row r="150" ht="199.5" spans="1:25">
      <c r="A150" s="40">
        <v>12</v>
      </c>
      <c r="B150" s="106" t="s">
        <v>392</v>
      </c>
      <c r="C150" s="40" t="s">
        <v>41</v>
      </c>
      <c r="D150" s="40" t="s">
        <v>71</v>
      </c>
      <c r="E150" s="40" t="s">
        <v>343</v>
      </c>
      <c r="F150" s="56" t="s">
        <v>393</v>
      </c>
      <c r="G150" s="42">
        <v>2021.01</v>
      </c>
      <c r="H150" s="39" t="s">
        <v>43</v>
      </c>
      <c r="I150" s="40">
        <v>1</v>
      </c>
      <c r="J150" s="40">
        <v>5328</v>
      </c>
      <c r="K150" s="40">
        <v>2874</v>
      </c>
      <c r="L150" s="40">
        <v>2454</v>
      </c>
      <c r="M150" s="40"/>
      <c r="N150" s="40"/>
      <c r="O150" s="40">
        <f>5328-2664</f>
        <v>2664</v>
      </c>
      <c r="P150" s="40">
        <v>884</v>
      </c>
      <c r="Q150" s="40">
        <v>2664</v>
      </c>
      <c r="R150" s="40">
        <v>2664</v>
      </c>
      <c r="S150" s="40">
        <f>2664-1227</f>
        <v>1437</v>
      </c>
      <c r="T150" s="40">
        <v>1227</v>
      </c>
      <c r="U150" s="40"/>
      <c r="V150" s="40"/>
      <c r="W150" s="56" t="s">
        <v>394</v>
      </c>
      <c r="X150" s="56" t="s">
        <v>395</v>
      </c>
      <c r="Y150" s="56"/>
    </row>
    <row r="151" ht="85.5" spans="1:25">
      <c r="A151" s="40">
        <v>13</v>
      </c>
      <c r="B151" s="37" t="s">
        <v>396</v>
      </c>
      <c r="C151" s="107" t="s">
        <v>41</v>
      </c>
      <c r="D151" s="40" t="s">
        <v>71</v>
      </c>
      <c r="E151" s="40" t="s">
        <v>343</v>
      </c>
      <c r="F151" s="108" t="s">
        <v>397</v>
      </c>
      <c r="G151" s="42">
        <v>2021.12</v>
      </c>
      <c r="H151" s="39" t="s">
        <v>43</v>
      </c>
      <c r="I151" s="40">
        <v>1</v>
      </c>
      <c r="J151" s="40">
        <v>378</v>
      </c>
      <c r="K151" s="40">
        <v>378</v>
      </c>
      <c r="L151" s="40"/>
      <c r="M151" s="40"/>
      <c r="N151" s="40"/>
      <c r="O151" s="40">
        <v>5</v>
      </c>
      <c r="P151" s="40">
        <v>0</v>
      </c>
      <c r="Q151" s="40">
        <f t="shared" ref="Q151:Q153" si="46">J151-O151</f>
        <v>373</v>
      </c>
      <c r="R151" s="40">
        <f t="shared" ref="R151:R153" si="47">S151</f>
        <v>189</v>
      </c>
      <c r="S151" s="40">
        <f t="shared" ref="S151:S153" si="48">K151*0.5</f>
        <v>189</v>
      </c>
      <c r="T151" s="40"/>
      <c r="U151" s="40"/>
      <c r="V151" s="40"/>
      <c r="W151" s="56" t="s">
        <v>369</v>
      </c>
      <c r="X151" s="56"/>
      <c r="Y151" s="38"/>
    </row>
    <row r="152" ht="200" customHeight="1" spans="1:25">
      <c r="A152" s="40">
        <v>14</v>
      </c>
      <c r="B152" s="37" t="s">
        <v>398</v>
      </c>
      <c r="C152" s="107" t="s">
        <v>41</v>
      </c>
      <c r="D152" s="40" t="s">
        <v>71</v>
      </c>
      <c r="E152" s="40" t="s">
        <v>343</v>
      </c>
      <c r="F152" s="108" t="s">
        <v>399</v>
      </c>
      <c r="G152" s="42">
        <v>2021.12</v>
      </c>
      <c r="H152" s="39" t="s">
        <v>43</v>
      </c>
      <c r="I152" s="40">
        <v>1</v>
      </c>
      <c r="J152" s="40">
        <v>1304</v>
      </c>
      <c r="K152" s="40">
        <v>1304</v>
      </c>
      <c r="L152" s="40"/>
      <c r="M152" s="40"/>
      <c r="N152" s="40"/>
      <c r="O152" s="40">
        <v>10</v>
      </c>
      <c r="P152" s="40">
        <v>0</v>
      </c>
      <c r="Q152" s="40">
        <f t="shared" si="46"/>
        <v>1294</v>
      </c>
      <c r="R152" s="40">
        <f t="shared" si="47"/>
        <v>652</v>
      </c>
      <c r="S152" s="40">
        <f t="shared" si="48"/>
        <v>652</v>
      </c>
      <c r="T152" s="40"/>
      <c r="U152" s="40"/>
      <c r="V152" s="40"/>
      <c r="W152" s="56" t="s">
        <v>369</v>
      </c>
      <c r="X152" s="56"/>
      <c r="Y152" s="38"/>
    </row>
    <row r="153" ht="83" customHeight="1" spans="1:25">
      <c r="A153" s="40">
        <v>15</v>
      </c>
      <c r="B153" s="37" t="s">
        <v>400</v>
      </c>
      <c r="C153" s="107" t="s">
        <v>41</v>
      </c>
      <c r="D153" s="40" t="s">
        <v>71</v>
      </c>
      <c r="E153" s="40" t="s">
        <v>343</v>
      </c>
      <c r="F153" s="108" t="s">
        <v>401</v>
      </c>
      <c r="G153" s="42">
        <v>2021.12</v>
      </c>
      <c r="H153" s="39" t="s">
        <v>43</v>
      </c>
      <c r="I153" s="40">
        <v>1</v>
      </c>
      <c r="J153" s="40">
        <v>273</v>
      </c>
      <c r="K153" s="40">
        <v>273</v>
      </c>
      <c r="L153" s="40"/>
      <c r="M153" s="40"/>
      <c r="N153" s="40"/>
      <c r="O153" s="40">
        <v>5</v>
      </c>
      <c r="P153" s="40">
        <v>0</v>
      </c>
      <c r="Q153" s="40">
        <f t="shared" si="46"/>
        <v>268</v>
      </c>
      <c r="R153" s="40">
        <f t="shared" si="47"/>
        <v>136.5</v>
      </c>
      <c r="S153" s="40">
        <f t="shared" si="48"/>
        <v>136.5</v>
      </c>
      <c r="T153" s="40"/>
      <c r="U153" s="40"/>
      <c r="V153" s="40"/>
      <c r="W153" s="56" t="s">
        <v>369</v>
      </c>
      <c r="X153" s="56"/>
      <c r="Y153" s="38"/>
    </row>
    <row r="154" ht="142.5" spans="1:25">
      <c r="A154" s="40">
        <v>16</v>
      </c>
      <c r="B154" s="106" t="s">
        <v>402</v>
      </c>
      <c r="C154" s="40" t="s">
        <v>78</v>
      </c>
      <c r="D154" s="40" t="s">
        <v>347</v>
      </c>
      <c r="E154" s="40" t="s">
        <v>343</v>
      </c>
      <c r="F154" s="56" t="s">
        <v>403</v>
      </c>
      <c r="G154" s="42">
        <v>2022.05</v>
      </c>
      <c r="H154" s="40" t="s">
        <v>87</v>
      </c>
      <c r="I154" s="40">
        <v>1</v>
      </c>
      <c r="J154" s="40">
        <f>K154+L154+N154</f>
        <v>12776</v>
      </c>
      <c r="K154" s="40">
        <v>4909</v>
      </c>
      <c r="L154" s="40">
        <v>5405</v>
      </c>
      <c r="M154" s="40"/>
      <c r="N154" s="40">
        <v>2462</v>
      </c>
      <c r="O154" s="40">
        <v>0</v>
      </c>
      <c r="P154" s="40">
        <v>0</v>
      </c>
      <c r="Q154" s="40">
        <v>8943</v>
      </c>
      <c r="R154" s="40">
        <v>3445</v>
      </c>
      <c r="S154" s="40">
        <v>1473</v>
      </c>
      <c r="T154" s="40">
        <v>1233</v>
      </c>
      <c r="U154" s="40"/>
      <c r="V154" s="40">
        <v>739</v>
      </c>
      <c r="W154" s="56" t="s">
        <v>404</v>
      </c>
      <c r="X154" s="106" t="s">
        <v>405</v>
      </c>
      <c r="Y154" s="117" t="s">
        <v>406</v>
      </c>
    </row>
    <row r="155" ht="71.25" spans="1:25">
      <c r="A155" s="40">
        <v>17</v>
      </c>
      <c r="B155" s="106" t="s">
        <v>407</v>
      </c>
      <c r="C155" s="40" t="s">
        <v>78</v>
      </c>
      <c r="D155" s="40" t="s">
        <v>71</v>
      </c>
      <c r="E155" s="40" t="s">
        <v>343</v>
      </c>
      <c r="F155" s="56" t="s">
        <v>353</v>
      </c>
      <c r="G155" s="42">
        <v>2022.03</v>
      </c>
      <c r="H155" s="40">
        <v>2022</v>
      </c>
      <c r="I155" s="40">
        <v>1</v>
      </c>
      <c r="J155" s="40">
        <f>K155+L155</f>
        <v>5391</v>
      </c>
      <c r="K155" s="40">
        <v>3571</v>
      </c>
      <c r="L155" s="40">
        <v>1820</v>
      </c>
      <c r="M155" s="40"/>
      <c r="N155" s="40"/>
      <c r="O155" s="40">
        <v>0</v>
      </c>
      <c r="P155" s="40">
        <v>0</v>
      </c>
      <c r="Q155" s="40">
        <v>2269</v>
      </c>
      <c r="R155" s="40">
        <v>2269</v>
      </c>
      <c r="S155" s="40">
        <v>1071</v>
      </c>
      <c r="T155" s="40">
        <v>1198</v>
      </c>
      <c r="U155" s="40"/>
      <c r="V155" s="40"/>
      <c r="W155" s="56" t="s">
        <v>408</v>
      </c>
      <c r="X155" s="56" t="s">
        <v>409</v>
      </c>
      <c r="Y155" s="117" t="s">
        <v>410</v>
      </c>
    </row>
    <row r="156" s="2" customFormat="1" ht="77" customHeight="1" spans="1:25">
      <c r="A156" s="40">
        <v>18</v>
      </c>
      <c r="B156" s="106" t="s">
        <v>411</v>
      </c>
      <c r="C156" s="40" t="s">
        <v>78</v>
      </c>
      <c r="D156" s="40" t="s">
        <v>71</v>
      </c>
      <c r="E156" s="40" t="s">
        <v>343</v>
      </c>
      <c r="F156" s="56" t="s">
        <v>412</v>
      </c>
      <c r="G156" s="42">
        <v>2022.05</v>
      </c>
      <c r="H156" s="40">
        <v>2022</v>
      </c>
      <c r="I156" s="40">
        <v>1</v>
      </c>
      <c r="J156" s="40">
        <v>375</v>
      </c>
      <c r="K156" s="40">
        <v>343.75</v>
      </c>
      <c r="L156" s="40"/>
      <c r="M156" s="40"/>
      <c r="N156" s="40">
        <v>31</v>
      </c>
      <c r="O156" s="40">
        <v>0</v>
      </c>
      <c r="P156" s="40">
        <v>0</v>
      </c>
      <c r="Q156" s="40">
        <v>200</v>
      </c>
      <c r="R156" s="40">
        <f>S156</f>
        <v>67</v>
      </c>
      <c r="S156" s="40">
        <v>67</v>
      </c>
      <c r="T156" s="40"/>
      <c r="U156" s="40"/>
      <c r="V156" s="40"/>
      <c r="W156" s="56" t="s">
        <v>413</v>
      </c>
      <c r="X156" s="56" t="s">
        <v>414</v>
      </c>
      <c r="Y156" s="117" t="s">
        <v>415</v>
      </c>
    </row>
    <row r="157" s="2" customFormat="1" ht="92" customHeight="1" spans="1:25">
      <c r="A157" s="40">
        <v>19</v>
      </c>
      <c r="B157" s="106" t="s">
        <v>416</v>
      </c>
      <c r="C157" s="40" t="s">
        <v>78</v>
      </c>
      <c r="D157" s="40" t="s">
        <v>71</v>
      </c>
      <c r="E157" s="40" t="s">
        <v>343</v>
      </c>
      <c r="F157" s="56" t="s">
        <v>417</v>
      </c>
      <c r="G157" s="42">
        <v>2022.09</v>
      </c>
      <c r="H157" s="39">
        <v>2022</v>
      </c>
      <c r="I157" s="40">
        <v>1</v>
      </c>
      <c r="J157" s="40">
        <f>K157+L157</f>
        <v>786</v>
      </c>
      <c r="K157" s="40">
        <v>714</v>
      </c>
      <c r="L157" s="40">
        <v>72</v>
      </c>
      <c r="M157" s="40"/>
      <c r="N157" s="40"/>
      <c r="O157" s="40">
        <v>0</v>
      </c>
      <c r="P157" s="40">
        <v>0</v>
      </c>
      <c r="Q157" s="40">
        <f>J157-O157</f>
        <v>786</v>
      </c>
      <c r="R157" s="40">
        <f>S157+T157</f>
        <v>393.4</v>
      </c>
      <c r="S157" s="40">
        <v>343</v>
      </c>
      <c r="T157" s="40">
        <v>50.4</v>
      </c>
      <c r="U157" s="40"/>
      <c r="V157" s="40"/>
      <c r="W157" s="56" t="s">
        <v>418</v>
      </c>
      <c r="X157" s="117" t="s">
        <v>419</v>
      </c>
      <c r="Y157" s="120"/>
    </row>
    <row r="158" ht="85.5" spans="1:25">
      <c r="A158" s="40">
        <v>20</v>
      </c>
      <c r="B158" s="109" t="s">
        <v>420</v>
      </c>
      <c r="C158" s="93" t="s">
        <v>78</v>
      </c>
      <c r="D158" s="93" t="s">
        <v>71</v>
      </c>
      <c r="E158" s="40" t="s">
        <v>343</v>
      </c>
      <c r="F158" s="110" t="s">
        <v>421</v>
      </c>
      <c r="G158" s="42">
        <v>2022.06</v>
      </c>
      <c r="H158" s="93">
        <v>2022</v>
      </c>
      <c r="I158" s="93">
        <v>1</v>
      </c>
      <c r="J158" s="93">
        <v>1009.07</v>
      </c>
      <c r="K158" s="93">
        <f>J158-L158</f>
        <v>222.284</v>
      </c>
      <c r="L158" s="93">
        <v>786.786</v>
      </c>
      <c r="M158" s="93"/>
      <c r="N158" s="93"/>
      <c r="O158" s="40">
        <v>0</v>
      </c>
      <c r="P158" s="40">
        <v>0</v>
      </c>
      <c r="Q158" s="93">
        <v>1009</v>
      </c>
      <c r="R158" s="93">
        <v>504</v>
      </c>
      <c r="S158" s="93"/>
      <c r="T158" s="93">
        <v>504</v>
      </c>
      <c r="U158" s="93"/>
      <c r="V158" s="93"/>
      <c r="W158" s="110" t="s">
        <v>369</v>
      </c>
      <c r="X158" s="110" t="s">
        <v>422</v>
      </c>
      <c r="Y158" s="110" t="s">
        <v>423</v>
      </c>
    </row>
    <row r="159" s="2" customFormat="1" ht="28.5" spans="1:25">
      <c r="A159" s="40">
        <v>21</v>
      </c>
      <c r="B159" s="106" t="s">
        <v>424</v>
      </c>
      <c r="C159" s="40" t="s">
        <v>78</v>
      </c>
      <c r="D159" s="93" t="s">
        <v>71</v>
      </c>
      <c r="E159" s="40" t="s">
        <v>343</v>
      </c>
      <c r="F159" s="56" t="s">
        <v>425</v>
      </c>
      <c r="G159" s="42">
        <v>2022.06</v>
      </c>
      <c r="H159" s="39" t="s">
        <v>87</v>
      </c>
      <c r="I159" s="40">
        <v>1</v>
      </c>
      <c r="J159" s="40">
        <v>1648.45</v>
      </c>
      <c r="K159" s="40">
        <v>1648.45</v>
      </c>
      <c r="L159" s="40"/>
      <c r="M159" s="40"/>
      <c r="N159" s="40"/>
      <c r="O159" s="40">
        <v>0</v>
      </c>
      <c r="P159" s="40">
        <v>0</v>
      </c>
      <c r="Q159" s="40">
        <v>1648.45</v>
      </c>
      <c r="R159" s="40">
        <v>742</v>
      </c>
      <c r="S159" s="40">
        <v>742</v>
      </c>
      <c r="T159" s="40"/>
      <c r="U159" s="40"/>
      <c r="V159" s="40"/>
      <c r="W159" s="56" t="s">
        <v>426</v>
      </c>
      <c r="X159" s="38" t="s">
        <v>427</v>
      </c>
      <c r="Y159" s="59" t="s">
        <v>428</v>
      </c>
    </row>
    <row r="160" s="2" customFormat="1" ht="28.5" spans="1:25">
      <c r="A160" s="40">
        <v>22</v>
      </c>
      <c r="B160" s="106" t="s">
        <v>429</v>
      </c>
      <c r="C160" s="40" t="s">
        <v>78</v>
      </c>
      <c r="D160" s="40" t="s">
        <v>430</v>
      </c>
      <c r="E160" s="40" t="s">
        <v>343</v>
      </c>
      <c r="F160" s="56" t="s">
        <v>431</v>
      </c>
      <c r="G160" s="42">
        <v>2022.06</v>
      </c>
      <c r="H160" s="39" t="s">
        <v>87</v>
      </c>
      <c r="I160" s="40">
        <v>1</v>
      </c>
      <c r="J160" s="40">
        <v>1590.3</v>
      </c>
      <c r="K160" s="40">
        <v>1590.3</v>
      </c>
      <c r="L160" s="40"/>
      <c r="M160" s="40"/>
      <c r="N160" s="40"/>
      <c r="O160" s="40">
        <v>0</v>
      </c>
      <c r="P160" s="40">
        <v>0</v>
      </c>
      <c r="Q160" s="40">
        <v>1590.3</v>
      </c>
      <c r="R160" s="40">
        <v>716</v>
      </c>
      <c r="S160" s="40">
        <v>716</v>
      </c>
      <c r="T160" s="40"/>
      <c r="U160" s="40"/>
      <c r="V160" s="40"/>
      <c r="W160" s="56" t="s">
        <v>426</v>
      </c>
      <c r="X160" s="56" t="s">
        <v>432</v>
      </c>
      <c r="Y160" s="59" t="s">
        <v>428</v>
      </c>
    </row>
    <row r="161" s="2" customFormat="1" ht="73" customHeight="1" spans="1:25">
      <c r="A161" s="40">
        <v>23</v>
      </c>
      <c r="B161" s="106" t="s">
        <v>433</v>
      </c>
      <c r="C161" s="40" t="s">
        <v>78</v>
      </c>
      <c r="D161" s="40" t="s">
        <v>434</v>
      </c>
      <c r="E161" s="40" t="s">
        <v>343</v>
      </c>
      <c r="F161" s="56" t="s">
        <v>435</v>
      </c>
      <c r="G161" s="42">
        <v>2022.06</v>
      </c>
      <c r="H161" s="39" t="s">
        <v>87</v>
      </c>
      <c r="I161" s="40">
        <v>1</v>
      </c>
      <c r="J161" s="40">
        <v>2835.48</v>
      </c>
      <c r="K161" s="40">
        <v>2835.48</v>
      </c>
      <c r="L161" s="40"/>
      <c r="M161" s="40"/>
      <c r="N161" s="40"/>
      <c r="O161" s="40">
        <v>0</v>
      </c>
      <c r="P161" s="40">
        <v>0</v>
      </c>
      <c r="Q161" s="40">
        <v>2835.48</v>
      </c>
      <c r="R161" s="40">
        <v>1276</v>
      </c>
      <c r="S161" s="40">
        <v>1276</v>
      </c>
      <c r="T161" s="40"/>
      <c r="U161" s="40"/>
      <c r="V161" s="40"/>
      <c r="W161" s="56" t="s">
        <v>426</v>
      </c>
      <c r="X161" s="38" t="s">
        <v>436</v>
      </c>
      <c r="Y161" s="59" t="s">
        <v>428</v>
      </c>
    </row>
    <row r="162" s="2" customFormat="1" ht="42.75" spans="1:25">
      <c r="A162" s="40">
        <v>24</v>
      </c>
      <c r="B162" s="106" t="s">
        <v>437</v>
      </c>
      <c r="C162" s="40" t="s">
        <v>78</v>
      </c>
      <c r="D162" s="40" t="s">
        <v>200</v>
      </c>
      <c r="E162" s="40" t="s">
        <v>343</v>
      </c>
      <c r="F162" s="56" t="s">
        <v>438</v>
      </c>
      <c r="G162" s="42">
        <v>2022.06</v>
      </c>
      <c r="H162" s="39" t="s">
        <v>87</v>
      </c>
      <c r="I162" s="40">
        <v>1</v>
      </c>
      <c r="J162" s="40">
        <v>1863.86</v>
      </c>
      <c r="K162" s="40">
        <v>1863.86</v>
      </c>
      <c r="L162" s="40"/>
      <c r="M162" s="40"/>
      <c r="N162" s="40"/>
      <c r="O162" s="40">
        <v>0</v>
      </c>
      <c r="P162" s="40">
        <v>0</v>
      </c>
      <c r="Q162" s="40">
        <v>1863.86</v>
      </c>
      <c r="R162" s="40">
        <v>839</v>
      </c>
      <c r="S162" s="40">
        <v>839</v>
      </c>
      <c r="T162" s="40"/>
      <c r="U162" s="40"/>
      <c r="V162" s="40"/>
      <c r="W162" s="56" t="s">
        <v>426</v>
      </c>
      <c r="X162" s="56" t="s">
        <v>439</v>
      </c>
      <c r="Y162" s="59" t="s">
        <v>428</v>
      </c>
    </row>
    <row r="163" s="2" customFormat="1" ht="185.25" spans="1:25">
      <c r="A163" s="40">
        <v>25</v>
      </c>
      <c r="B163" s="106" t="s">
        <v>440</v>
      </c>
      <c r="C163" s="93" t="s">
        <v>199</v>
      </c>
      <c r="D163" s="93" t="s">
        <v>71</v>
      </c>
      <c r="E163" s="40" t="s">
        <v>343</v>
      </c>
      <c r="F163" s="56" t="s">
        <v>441</v>
      </c>
      <c r="G163" s="93"/>
      <c r="H163" s="93" t="s">
        <v>208</v>
      </c>
      <c r="I163" s="93">
        <v>1</v>
      </c>
      <c r="J163" s="93">
        <f>K163</f>
        <v>30651</v>
      </c>
      <c r="K163" s="40">
        <v>30651</v>
      </c>
      <c r="L163" s="93"/>
      <c r="M163" s="93"/>
      <c r="N163" s="93"/>
      <c r="O163" s="93"/>
      <c r="P163" s="93"/>
      <c r="Q163" s="93"/>
      <c r="R163" s="93"/>
      <c r="S163" s="93"/>
      <c r="T163" s="93"/>
      <c r="U163" s="93"/>
      <c r="V163" s="93"/>
      <c r="W163" s="110" t="s">
        <v>442</v>
      </c>
      <c r="X163" s="110" t="s">
        <v>443</v>
      </c>
      <c r="Y163" s="110"/>
    </row>
    <row r="164" s="2" customFormat="1" ht="129" customHeight="1" spans="1:25">
      <c r="A164" s="40">
        <v>26</v>
      </c>
      <c r="B164" s="111" t="s">
        <v>444</v>
      </c>
      <c r="C164" s="40" t="s">
        <v>199</v>
      </c>
      <c r="D164" s="40" t="s">
        <v>445</v>
      </c>
      <c r="E164" s="40" t="s">
        <v>343</v>
      </c>
      <c r="F164" s="112" t="s">
        <v>446</v>
      </c>
      <c r="G164" s="42"/>
      <c r="H164" s="36">
        <v>2023</v>
      </c>
      <c r="I164" s="40">
        <v>1</v>
      </c>
      <c r="J164" s="40">
        <v>1330</v>
      </c>
      <c r="K164" s="40">
        <v>1330</v>
      </c>
      <c r="L164" s="40"/>
      <c r="M164" s="40"/>
      <c r="N164" s="40"/>
      <c r="O164" s="40"/>
      <c r="P164" s="40"/>
      <c r="Q164" s="40"/>
      <c r="R164" s="40"/>
      <c r="S164" s="40"/>
      <c r="T164" s="40"/>
      <c r="U164" s="40"/>
      <c r="V164" s="40"/>
      <c r="W164" s="56" t="s">
        <v>447</v>
      </c>
      <c r="X164" s="56" t="s">
        <v>448</v>
      </c>
      <c r="Y164" s="108" t="s">
        <v>449</v>
      </c>
    </row>
    <row r="165" s="2" customFormat="1" ht="96" customHeight="1" spans="1:25">
      <c r="A165" s="40">
        <v>27</v>
      </c>
      <c r="B165" s="37" t="s">
        <v>450</v>
      </c>
      <c r="C165" s="40" t="s">
        <v>199</v>
      </c>
      <c r="D165" s="36" t="s">
        <v>71</v>
      </c>
      <c r="E165" s="40" t="s">
        <v>343</v>
      </c>
      <c r="F165" s="38" t="s">
        <v>451</v>
      </c>
      <c r="G165" s="36"/>
      <c r="H165" s="40" t="s">
        <v>150</v>
      </c>
      <c r="I165" s="40">
        <v>1</v>
      </c>
      <c r="J165" s="40">
        <v>31700</v>
      </c>
      <c r="K165" s="40">
        <v>31700</v>
      </c>
      <c r="L165" s="40"/>
      <c r="M165" s="40"/>
      <c r="N165" s="40"/>
      <c r="O165" s="40"/>
      <c r="P165" s="40"/>
      <c r="Q165" s="40"/>
      <c r="R165" s="40"/>
      <c r="S165" s="40"/>
      <c r="T165" s="40"/>
      <c r="U165" s="40"/>
      <c r="V165" s="40"/>
      <c r="W165" s="38" t="s">
        <v>452</v>
      </c>
      <c r="X165" s="38" t="s">
        <v>453</v>
      </c>
      <c r="Y165" s="110"/>
    </row>
    <row r="166" s="2" customFormat="1" ht="88" customHeight="1" spans="1:25">
      <c r="A166" s="40">
        <v>28</v>
      </c>
      <c r="B166" s="37" t="s">
        <v>454</v>
      </c>
      <c r="C166" s="40" t="s">
        <v>199</v>
      </c>
      <c r="D166" s="36" t="s">
        <v>71</v>
      </c>
      <c r="E166" s="40" t="s">
        <v>343</v>
      </c>
      <c r="F166" s="38" t="s">
        <v>455</v>
      </c>
      <c r="G166" s="36"/>
      <c r="H166" s="40" t="s">
        <v>150</v>
      </c>
      <c r="I166" s="40">
        <v>1</v>
      </c>
      <c r="J166" s="40">
        <v>31200</v>
      </c>
      <c r="K166" s="40">
        <v>31200</v>
      </c>
      <c r="L166" s="40"/>
      <c r="M166" s="40"/>
      <c r="N166" s="40"/>
      <c r="O166" s="40"/>
      <c r="P166" s="40"/>
      <c r="Q166" s="40"/>
      <c r="R166" s="40"/>
      <c r="S166" s="40"/>
      <c r="T166" s="40"/>
      <c r="U166" s="40"/>
      <c r="V166" s="40"/>
      <c r="W166" s="38" t="s">
        <v>452</v>
      </c>
      <c r="X166" s="38" t="s">
        <v>456</v>
      </c>
      <c r="Y166" s="110"/>
    </row>
    <row r="167" s="2" customFormat="1" ht="42.75" spans="1:25">
      <c r="A167" s="40">
        <v>29</v>
      </c>
      <c r="B167" s="37" t="s">
        <v>457</v>
      </c>
      <c r="C167" s="40" t="s">
        <v>199</v>
      </c>
      <c r="D167" s="36" t="s">
        <v>71</v>
      </c>
      <c r="E167" s="40" t="s">
        <v>343</v>
      </c>
      <c r="F167" s="38" t="s">
        <v>458</v>
      </c>
      <c r="G167" s="36"/>
      <c r="H167" s="40" t="s">
        <v>150</v>
      </c>
      <c r="I167" s="40">
        <v>1</v>
      </c>
      <c r="J167" s="40">
        <v>19600</v>
      </c>
      <c r="K167" s="40">
        <v>19600</v>
      </c>
      <c r="L167" s="40"/>
      <c r="M167" s="40"/>
      <c r="N167" s="40"/>
      <c r="O167" s="40"/>
      <c r="P167" s="40"/>
      <c r="Q167" s="40"/>
      <c r="R167" s="40"/>
      <c r="S167" s="40"/>
      <c r="T167" s="40"/>
      <c r="U167" s="40"/>
      <c r="V167" s="40"/>
      <c r="W167" s="38" t="s">
        <v>452</v>
      </c>
      <c r="X167" s="38" t="s">
        <v>453</v>
      </c>
      <c r="Y167" s="110"/>
    </row>
    <row r="168" s="2" customFormat="1" ht="42.75" spans="1:25">
      <c r="A168" s="40">
        <v>30</v>
      </c>
      <c r="B168" s="37" t="s">
        <v>459</v>
      </c>
      <c r="C168" s="36" t="s">
        <v>199</v>
      </c>
      <c r="D168" s="36" t="s">
        <v>460</v>
      </c>
      <c r="E168" s="40" t="s">
        <v>343</v>
      </c>
      <c r="F168" s="38" t="s">
        <v>461</v>
      </c>
      <c r="G168" s="36"/>
      <c r="H168" s="40" t="s">
        <v>150</v>
      </c>
      <c r="I168" s="40">
        <v>1</v>
      </c>
      <c r="J168" s="40">
        <v>28122</v>
      </c>
      <c r="K168" s="40">
        <v>28122</v>
      </c>
      <c r="L168" s="40"/>
      <c r="M168" s="40"/>
      <c r="N168" s="40"/>
      <c r="O168" s="40"/>
      <c r="P168" s="40"/>
      <c r="Q168" s="40"/>
      <c r="R168" s="40"/>
      <c r="S168" s="40"/>
      <c r="T168" s="40"/>
      <c r="U168" s="40"/>
      <c r="V168" s="40"/>
      <c r="W168" s="56" t="s">
        <v>462</v>
      </c>
      <c r="X168" s="38" t="s">
        <v>463</v>
      </c>
      <c r="Y168" s="110"/>
    </row>
    <row r="169" s="2" customFormat="1" ht="76" customHeight="1" spans="1:25">
      <c r="A169" s="40">
        <v>31</v>
      </c>
      <c r="B169" s="109" t="s">
        <v>464</v>
      </c>
      <c r="C169" s="36" t="s">
        <v>199</v>
      </c>
      <c r="D169" s="36" t="s">
        <v>71</v>
      </c>
      <c r="E169" s="40" t="s">
        <v>343</v>
      </c>
      <c r="F169" s="110" t="s">
        <v>465</v>
      </c>
      <c r="G169" s="93"/>
      <c r="H169" s="93" t="s">
        <v>466</v>
      </c>
      <c r="I169" s="93">
        <v>1</v>
      </c>
      <c r="J169" s="93">
        <v>35500</v>
      </c>
      <c r="K169" s="93">
        <v>35500</v>
      </c>
      <c r="L169" s="40"/>
      <c r="M169" s="40"/>
      <c r="N169" s="40"/>
      <c r="O169" s="40"/>
      <c r="P169" s="40"/>
      <c r="Q169" s="40"/>
      <c r="R169" s="40"/>
      <c r="S169" s="40"/>
      <c r="T169" s="40"/>
      <c r="U169" s="40"/>
      <c r="V169" s="40"/>
      <c r="W169" s="110" t="s">
        <v>442</v>
      </c>
      <c r="X169" s="110" t="s">
        <v>467</v>
      </c>
      <c r="Y169" s="59" t="s">
        <v>468</v>
      </c>
    </row>
    <row r="170" s="2" customFormat="1" ht="68" customHeight="1" spans="1:25">
      <c r="A170" s="40">
        <v>32</v>
      </c>
      <c r="B170" s="109" t="s">
        <v>469</v>
      </c>
      <c r="C170" s="36" t="s">
        <v>199</v>
      </c>
      <c r="D170" s="36" t="s">
        <v>71</v>
      </c>
      <c r="E170" s="40" t="s">
        <v>343</v>
      </c>
      <c r="F170" s="110" t="s">
        <v>470</v>
      </c>
      <c r="G170" s="93"/>
      <c r="H170" s="93" t="s">
        <v>466</v>
      </c>
      <c r="I170" s="93">
        <v>1</v>
      </c>
      <c r="J170" s="93">
        <v>122820</v>
      </c>
      <c r="K170" s="93">
        <v>122820</v>
      </c>
      <c r="L170" s="40"/>
      <c r="M170" s="40"/>
      <c r="N170" s="40"/>
      <c r="O170" s="40"/>
      <c r="P170" s="40"/>
      <c r="Q170" s="40"/>
      <c r="R170" s="40"/>
      <c r="S170" s="40"/>
      <c r="T170" s="40"/>
      <c r="U170" s="40"/>
      <c r="V170" s="40"/>
      <c r="W170" s="110" t="s">
        <v>442</v>
      </c>
      <c r="X170" s="110" t="s">
        <v>471</v>
      </c>
      <c r="Y170" s="59" t="s">
        <v>468</v>
      </c>
    </row>
    <row r="171" s="2" customFormat="1" ht="50" customHeight="1" spans="1:25">
      <c r="A171" s="40">
        <v>33</v>
      </c>
      <c r="B171" s="106" t="s">
        <v>472</v>
      </c>
      <c r="C171" s="36" t="s">
        <v>199</v>
      </c>
      <c r="D171" s="40" t="s">
        <v>160</v>
      </c>
      <c r="E171" s="40" t="s">
        <v>160</v>
      </c>
      <c r="F171" s="56" t="s">
        <v>473</v>
      </c>
      <c r="G171" s="39"/>
      <c r="H171" s="40">
        <v>2023</v>
      </c>
      <c r="I171" s="40">
        <v>1</v>
      </c>
      <c r="J171" s="40">
        <v>1410.51</v>
      </c>
      <c r="K171" s="40">
        <v>1410.51</v>
      </c>
      <c r="L171" s="40"/>
      <c r="M171" s="40"/>
      <c r="N171" s="40"/>
      <c r="O171" s="40"/>
      <c r="P171" s="40"/>
      <c r="Q171" s="40"/>
      <c r="R171" s="40"/>
      <c r="S171" s="40"/>
      <c r="T171" s="40"/>
      <c r="U171" s="40"/>
      <c r="V171" s="40"/>
      <c r="W171" s="56" t="s">
        <v>369</v>
      </c>
      <c r="X171" s="56" t="s">
        <v>474</v>
      </c>
      <c r="Y171" s="38" t="s">
        <v>475</v>
      </c>
    </row>
    <row r="172" s="2" customFormat="1" ht="61" customHeight="1" spans="1:25">
      <c r="A172" s="40">
        <v>34</v>
      </c>
      <c r="B172" s="37" t="s">
        <v>476</v>
      </c>
      <c r="C172" s="36" t="s">
        <v>199</v>
      </c>
      <c r="D172" s="36" t="s">
        <v>477</v>
      </c>
      <c r="E172" s="36" t="s">
        <v>430</v>
      </c>
      <c r="F172" s="38" t="s">
        <v>478</v>
      </c>
      <c r="G172" s="39"/>
      <c r="H172" s="40" t="s">
        <v>87</v>
      </c>
      <c r="I172" s="40">
        <v>1</v>
      </c>
      <c r="J172" s="40">
        <v>800</v>
      </c>
      <c r="K172" s="40">
        <v>800</v>
      </c>
      <c r="L172" s="40"/>
      <c r="M172" s="40"/>
      <c r="N172" s="40"/>
      <c r="O172" s="40"/>
      <c r="P172" s="40"/>
      <c r="Q172" s="40"/>
      <c r="R172" s="40"/>
      <c r="S172" s="40"/>
      <c r="T172" s="40"/>
      <c r="U172" s="40"/>
      <c r="V172" s="40"/>
      <c r="W172" s="56" t="s">
        <v>479</v>
      </c>
      <c r="X172" s="38" t="s">
        <v>480</v>
      </c>
      <c r="Y172" s="110"/>
    </row>
    <row r="173" s="2" customFormat="1" ht="62" customHeight="1" spans="1:25">
      <c r="A173" s="40">
        <v>35</v>
      </c>
      <c r="B173" s="37" t="s">
        <v>481</v>
      </c>
      <c r="C173" s="36" t="s">
        <v>199</v>
      </c>
      <c r="D173" s="36" t="s">
        <v>48</v>
      </c>
      <c r="E173" s="36" t="s">
        <v>48</v>
      </c>
      <c r="F173" s="38" t="s">
        <v>482</v>
      </c>
      <c r="G173" s="39"/>
      <c r="H173" s="40" t="s">
        <v>87</v>
      </c>
      <c r="I173" s="40">
        <v>1</v>
      </c>
      <c r="J173" s="40">
        <v>2000</v>
      </c>
      <c r="K173" s="40">
        <v>2000</v>
      </c>
      <c r="L173" s="40"/>
      <c r="M173" s="40"/>
      <c r="N173" s="40"/>
      <c r="O173" s="40"/>
      <c r="P173" s="40"/>
      <c r="Q173" s="40"/>
      <c r="R173" s="40"/>
      <c r="S173" s="40"/>
      <c r="T173" s="40"/>
      <c r="U173" s="40"/>
      <c r="V173" s="40"/>
      <c r="W173" s="38" t="s">
        <v>483</v>
      </c>
      <c r="X173" s="38" t="s">
        <v>484</v>
      </c>
      <c r="Y173" s="110"/>
    </row>
    <row r="174" s="2" customFormat="1" ht="68" customHeight="1" spans="1:25">
      <c r="A174" s="40">
        <v>36</v>
      </c>
      <c r="B174" s="109" t="s">
        <v>485</v>
      </c>
      <c r="C174" s="93" t="s">
        <v>199</v>
      </c>
      <c r="D174" s="93" t="s">
        <v>430</v>
      </c>
      <c r="E174" s="40" t="s">
        <v>343</v>
      </c>
      <c r="F174" s="110" t="s">
        <v>486</v>
      </c>
      <c r="G174" s="93"/>
      <c r="H174" s="93" t="s">
        <v>87</v>
      </c>
      <c r="I174" s="93">
        <v>1</v>
      </c>
      <c r="J174" s="93">
        <v>8840</v>
      </c>
      <c r="K174" s="93">
        <v>8840</v>
      </c>
      <c r="L174" s="93"/>
      <c r="M174" s="93"/>
      <c r="N174" s="93"/>
      <c r="O174" s="93"/>
      <c r="P174" s="93"/>
      <c r="Q174" s="93"/>
      <c r="R174" s="93"/>
      <c r="S174" s="93"/>
      <c r="T174" s="93"/>
      <c r="U174" s="93"/>
      <c r="V174" s="93"/>
      <c r="W174" s="110" t="s">
        <v>442</v>
      </c>
      <c r="X174" s="110" t="s">
        <v>487</v>
      </c>
      <c r="Y174" s="121"/>
    </row>
    <row r="175" s="2" customFormat="1" ht="56" customHeight="1" spans="1:25">
      <c r="A175" s="40">
        <v>37</v>
      </c>
      <c r="B175" s="109" t="s">
        <v>488</v>
      </c>
      <c r="C175" s="93" t="s">
        <v>199</v>
      </c>
      <c r="D175" s="93" t="s">
        <v>489</v>
      </c>
      <c r="E175" s="40" t="s">
        <v>343</v>
      </c>
      <c r="F175" s="110" t="s">
        <v>490</v>
      </c>
      <c r="G175" s="93"/>
      <c r="H175" s="93" t="s">
        <v>491</v>
      </c>
      <c r="I175" s="93">
        <v>1</v>
      </c>
      <c r="J175" s="93">
        <v>20000</v>
      </c>
      <c r="K175" s="93"/>
      <c r="L175" s="93">
        <v>20000</v>
      </c>
      <c r="M175" s="93"/>
      <c r="N175" s="93"/>
      <c r="O175" s="93"/>
      <c r="P175" s="93"/>
      <c r="Q175" s="93"/>
      <c r="R175" s="93"/>
      <c r="S175" s="93"/>
      <c r="T175" s="93"/>
      <c r="U175" s="93"/>
      <c r="V175" s="93"/>
      <c r="W175" s="110" t="s">
        <v>442</v>
      </c>
      <c r="X175" s="110"/>
      <c r="Y175" s="108"/>
    </row>
    <row r="176" s="2" customFormat="1" ht="409" customHeight="1" spans="1:25">
      <c r="A176" s="40">
        <v>38</v>
      </c>
      <c r="B176" s="37" t="s">
        <v>492</v>
      </c>
      <c r="C176" s="36" t="s">
        <v>199</v>
      </c>
      <c r="D176" s="36" t="s">
        <v>71</v>
      </c>
      <c r="E176" s="40" t="s">
        <v>343</v>
      </c>
      <c r="F176" s="38" t="s">
        <v>493</v>
      </c>
      <c r="G176" s="39"/>
      <c r="H176" s="40" t="s">
        <v>491</v>
      </c>
      <c r="I176" s="40">
        <v>1</v>
      </c>
      <c r="J176" s="40">
        <v>761109</v>
      </c>
      <c r="K176" s="40"/>
      <c r="L176" s="40"/>
      <c r="M176" s="40">
        <v>761109</v>
      </c>
      <c r="N176" s="40"/>
      <c r="O176" s="40"/>
      <c r="P176" s="40"/>
      <c r="Q176" s="40"/>
      <c r="R176" s="40"/>
      <c r="S176" s="40"/>
      <c r="T176" s="40"/>
      <c r="U176" s="40"/>
      <c r="V176" s="40"/>
      <c r="W176" s="56" t="s">
        <v>494</v>
      </c>
      <c r="X176" s="38" t="s">
        <v>495</v>
      </c>
      <c r="Y176" s="108" t="s">
        <v>496</v>
      </c>
    </row>
    <row r="177" s="2" customFormat="1" ht="24.95" customHeight="1" spans="1:25">
      <c r="A177" s="33" t="s">
        <v>497</v>
      </c>
      <c r="B177" s="33"/>
      <c r="C177" s="34"/>
      <c r="D177" s="34"/>
      <c r="E177" s="33"/>
      <c r="F177" s="35"/>
      <c r="G177" s="34"/>
      <c r="H177" s="34"/>
      <c r="I177" s="34"/>
      <c r="J177" s="34"/>
      <c r="K177" s="34"/>
      <c r="L177" s="34"/>
      <c r="M177" s="34"/>
      <c r="N177" s="34"/>
      <c r="O177" s="34"/>
      <c r="P177" s="34"/>
      <c r="Q177" s="34"/>
      <c r="R177" s="34"/>
      <c r="S177" s="34"/>
      <c r="T177" s="34"/>
      <c r="U177" s="34"/>
      <c r="V177" s="34"/>
      <c r="W177" s="35"/>
      <c r="X177" s="35"/>
      <c r="Y177" s="35"/>
    </row>
    <row r="178" s="3" customFormat="1" ht="24.95" customHeight="1" spans="1:25">
      <c r="A178" s="34" t="s">
        <v>32</v>
      </c>
      <c r="B178" s="33"/>
      <c r="C178" s="34"/>
      <c r="D178" s="34"/>
      <c r="E178" s="34"/>
      <c r="F178" s="32"/>
      <c r="G178" s="31"/>
      <c r="H178" s="29"/>
      <c r="I178" s="34">
        <f t="shared" ref="I178:V178" si="49">SUM(I179:I182)</f>
        <v>32</v>
      </c>
      <c r="J178" s="34">
        <f t="shared" si="49"/>
        <v>841124.49</v>
      </c>
      <c r="K178" s="34">
        <f t="shared" si="49"/>
        <v>325214.596</v>
      </c>
      <c r="L178" s="34">
        <f t="shared" si="49"/>
        <v>51504.394</v>
      </c>
      <c r="M178" s="34">
        <f t="shared" si="49"/>
        <v>337805</v>
      </c>
      <c r="N178" s="34">
        <f t="shared" si="49"/>
        <v>126600</v>
      </c>
      <c r="O178" s="34">
        <f t="shared" si="49"/>
        <v>156177.02</v>
      </c>
      <c r="P178" s="34">
        <f t="shared" si="49"/>
        <v>87732.705</v>
      </c>
      <c r="Q178" s="34">
        <f t="shared" si="49"/>
        <v>23136.65</v>
      </c>
      <c r="R178" s="34">
        <f t="shared" si="49"/>
        <v>24489.0048</v>
      </c>
      <c r="S178" s="34">
        <f t="shared" si="49"/>
        <v>19449.0048</v>
      </c>
      <c r="T178" s="34">
        <f t="shared" si="49"/>
        <v>5040</v>
      </c>
      <c r="U178" s="34">
        <f t="shared" si="49"/>
        <v>0</v>
      </c>
      <c r="V178" s="34">
        <f t="shared" si="49"/>
        <v>0</v>
      </c>
      <c r="W178" s="32"/>
      <c r="X178" s="32"/>
      <c r="Y178" s="32"/>
    </row>
    <row r="179" s="2" customFormat="1" ht="24.95" customHeight="1" spans="1:25">
      <c r="A179" s="40" t="s">
        <v>27</v>
      </c>
      <c r="B179" s="106"/>
      <c r="C179" s="40"/>
      <c r="D179" s="40"/>
      <c r="E179" s="40"/>
      <c r="F179" s="38"/>
      <c r="G179" s="39"/>
      <c r="H179" s="36"/>
      <c r="I179" s="40">
        <f>I183</f>
        <v>1</v>
      </c>
      <c r="J179" s="40">
        <f t="shared" ref="J179:V179" si="50">J183</f>
        <v>145177.16</v>
      </c>
      <c r="K179" s="40">
        <f t="shared" si="50"/>
        <v>107727.06</v>
      </c>
      <c r="L179" s="40">
        <f t="shared" si="50"/>
        <v>24450.1</v>
      </c>
      <c r="M179" s="40">
        <f t="shared" si="50"/>
        <v>13000</v>
      </c>
      <c r="N179" s="40">
        <f t="shared" si="50"/>
        <v>0</v>
      </c>
      <c r="O179" s="40">
        <f t="shared" si="50"/>
        <v>145177.16</v>
      </c>
      <c r="P179" s="40">
        <f t="shared" si="50"/>
        <v>86100.625</v>
      </c>
      <c r="Q179" s="40">
        <f t="shared" si="50"/>
        <v>0</v>
      </c>
      <c r="R179" s="40">
        <f t="shared" si="50"/>
        <v>9749.8418</v>
      </c>
      <c r="S179" s="40">
        <f t="shared" si="50"/>
        <v>9749.8418</v>
      </c>
      <c r="T179" s="40">
        <f t="shared" si="50"/>
        <v>0</v>
      </c>
      <c r="U179" s="40">
        <f t="shared" si="50"/>
        <v>0</v>
      </c>
      <c r="V179" s="40">
        <f t="shared" si="50"/>
        <v>0</v>
      </c>
      <c r="W179" s="38"/>
      <c r="X179" s="38"/>
      <c r="Y179" s="38"/>
    </row>
    <row r="180" s="2" customFormat="1" ht="24.95" customHeight="1" spans="1:25">
      <c r="A180" s="40" t="s">
        <v>28</v>
      </c>
      <c r="B180" s="106"/>
      <c r="C180" s="40"/>
      <c r="D180" s="40"/>
      <c r="E180" s="40"/>
      <c r="F180" s="38"/>
      <c r="G180" s="39"/>
      <c r="H180" s="36"/>
      <c r="I180" s="40">
        <f t="shared" ref="I180:V180" si="51">SUM(I184:I193)</f>
        <v>10</v>
      </c>
      <c r="J180" s="40">
        <f t="shared" si="51"/>
        <v>14267.09</v>
      </c>
      <c r="K180" s="40">
        <f t="shared" si="51"/>
        <v>8023.98</v>
      </c>
      <c r="L180" s="40">
        <f t="shared" si="51"/>
        <v>6243.11</v>
      </c>
      <c r="M180" s="40">
        <f t="shared" si="51"/>
        <v>0</v>
      </c>
      <c r="N180" s="40">
        <f t="shared" si="51"/>
        <v>0</v>
      </c>
      <c r="O180" s="40">
        <f t="shared" si="51"/>
        <v>10499.86</v>
      </c>
      <c r="P180" s="40">
        <f t="shared" si="51"/>
        <v>1340.18</v>
      </c>
      <c r="Q180" s="40">
        <f t="shared" si="51"/>
        <v>3767.65</v>
      </c>
      <c r="R180" s="40">
        <f t="shared" si="51"/>
        <v>3319.163</v>
      </c>
      <c r="S180" s="40">
        <f t="shared" si="51"/>
        <v>3319.163</v>
      </c>
      <c r="T180" s="40">
        <f t="shared" si="51"/>
        <v>0</v>
      </c>
      <c r="U180" s="40">
        <f t="shared" si="51"/>
        <v>0</v>
      </c>
      <c r="V180" s="40">
        <f t="shared" si="51"/>
        <v>0</v>
      </c>
      <c r="W180" s="38"/>
      <c r="X180" s="38"/>
      <c r="Y180" s="38"/>
    </row>
    <row r="181" s="2" customFormat="1" ht="24.95" customHeight="1" spans="1:25">
      <c r="A181" s="40" t="s">
        <v>29</v>
      </c>
      <c r="B181" s="106"/>
      <c r="C181" s="40"/>
      <c r="D181" s="40"/>
      <c r="E181" s="40"/>
      <c r="F181" s="38"/>
      <c r="G181" s="39"/>
      <c r="H181" s="36"/>
      <c r="I181" s="40">
        <f t="shared" ref="I181:V181" si="52">SUM(I194:I203)</f>
        <v>10</v>
      </c>
      <c r="J181" s="40">
        <f t="shared" si="52"/>
        <v>24991.24</v>
      </c>
      <c r="K181" s="40">
        <f t="shared" si="52"/>
        <v>17036.056</v>
      </c>
      <c r="L181" s="40">
        <f t="shared" si="52"/>
        <v>7841.184</v>
      </c>
      <c r="M181" s="40">
        <f t="shared" si="52"/>
        <v>114</v>
      </c>
      <c r="N181" s="40">
        <f t="shared" si="52"/>
        <v>0</v>
      </c>
      <c r="O181" s="40">
        <f t="shared" si="52"/>
        <v>0</v>
      </c>
      <c r="P181" s="40">
        <f t="shared" si="52"/>
        <v>0</v>
      </c>
      <c r="Q181" s="40">
        <f t="shared" si="52"/>
        <v>19369</v>
      </c>
      <c r="R181" s="40">
        <f t="shared" si="52"/>
        <v>11420</v>
      </c>
      <c r="S181" s="40">
        <f t="shared" si="52"/>
        <v>6380</v>
      </c>
      <c r="T181" s="40">
        <f t="shared" si="52"/>
        <v>5040</v>
      </c>
      <c r="U181" s="40">
        <f t="shared" si="52"/>
        <v>0</v>
      </c>
      <c r="V181" s="40">
        <f t="shared" si="52"/>
        <v>0</v>
      </c>
      <c r="W181" s="38"/>
      <c r="X181" s="38"/>
      <c r="Y181" s="38"/>
    </row>
    <row r="182" s="2" customFormat="1" ht="24.95" customHeight="1" spans="1:25">
      <c r="A182" s="40" t="s">
        <v>30</v>
      </c>
      <c r="B182" s="106"/>
      <c r="C182" s="40"/>
      <c r="D182" s="40"/>
      <c r="E182" s="40"/>
      <c r="F182" s="38"/>
      <c r="G182" s="39"/>
      <c r="H182" s="36"/>
      <c r="I182" s="40">
        <f>SUM(I204:I214)</f>
        <v>11</v>
      </c>
      <c r="J182" s="40">
        <f t="shared" ref="J182:V182" si="53">SUM(J204:J214)</f>
        <v>656689</v>
      </c>
      <c r="K182" s="40">
        <f t="shared" si="53"/>
        <v>192427.5</v>
      </c>
      <c r="L182" s="40">
        <f t="shared" si="53"/>
        <v>12970</v>
      </c>
      <c r="M182" s="40">
        <f t="shared" si="53"/>
        <v>324691</v>
      </c>
      <c r="N182" s="40">
        <f t="shared" si="53"/>
        <v>126600</v>
      </c>
      <c r="O182" s="40">
        <f t="shared" si="53"/>
        <v>500</v>
      </c>
      <c r="P182" s="40">
        <f t="shared" si="53"/>
        <v>291.9</v>
      </c>
      <c r="Q182" s="40">
        <f t="shared" si="53"/>
        <v>0</v>
      </c>
      <c r="R182" s="40">
        <f t="shared" si="53"/>
        <v>0</v>
      </c>
      <c r="S182" s="40">
        <f t="shared" si="53"/>
        <v>0</v>
      </c>
      <c r="T182" s="40">
        <f t="shared" si="53"/>
        <v>0</v>
      </c>
      <c r="U182" s="40">
        <f t="shared" si="53"/>
        <v>0</v>
      </c>
      <c r="V182" s="40">
        <f t="shared" si="53"/>
        <v>0</v>
      </c>
      <c r="W182" s="38"/>
      <c r="X182" s="38"/>
      <c r="Y182" s="38"/>
    </row>
    <row r="183" s="2" customFormat="1" ht="34" customHeight="1" spans="1:25">
      <c r="A183" s="40">
        <v>1</v>
      </c>
      <c r="B183" s="106" t="s">
        <v>498</v>
      </c>
      <c r="C183" s="36" t="s">
        <v>34</v>
      </c>
      <c r="D183" s="40" t="s">
        <v>71</v>
      </c>
      <c r="E183" s="40" t="s">
        <v>497</v>
      </c>
      <c r="F183" s="38" t="s">
        <v>499</v>
      </c>
      <c r="G183" s="42">
        <v>2016.01</v>
      </c>
      <c r="H183" s="36" t="s">
        <v>98</v>
      </c>
      <c r="I183" s="40">
        <v>1</v>
      </c>
      <c r="J183" s="40">
        <v>145177.16</v>
      </c>
      <c r="K183" s="40">
        <v>107727.06</v>
      </c>
      <c r="L183" s="40">
        <v>24450.1</v>
      </c>
      <c r="M183" s="40">
        <v>13000</v>
      </c>
      <c r="N183" s="40"/>
      <c r="O183" s="40">
        <v>145177.16</v>
      </c>
      <c r="P183" s="40">
        <v>86100.625</v>
      </c>
      <c r="Q183" s="40">
        <v>0</v>
      </c>
      <c r="R183" s="40">
        <v>9749.8418</v>
      </c>
      <c r="S183" s="40">
        <v>9749.8418</v>
      </c>
      <c r="T183" s="40"/>
      <c r="U183" s="40"/>
      <c r="V183" s="40"/>
      <c r="W183" s="38"/>
      <c r="X183" s="38"/>
      <c r="Y183" s="38"/>
    </row>
    <row r="184" s="2" customFormat="1" ht="114" spans="1:25">
      <c r="A184" s="113">
        <v>2</v>
      </c>
      <c r="B184" s="37" t="s">
        <v>500</v>
      </c>
      <c r="C184" s="36" t="s">
        <v>41</v>
      </c>
      <c r="D184" s="36" t="s">
        <v>246</v>
      </c>
      <c r="E184" s="36" t="s">
        <v>246</v>
      </c>
      <c r="F184" s="38" t="s">
        <v>501</v>
      </c>
      <c r="G184" s="36">
        <v>2020.12</v>
      </c>
      <c r="H184" s="36" t="s">
        <v>109</v>
      </c>
      <c r="I184" s="40">
        <v>1</v>
      </c>
      <c r="J184" s="40">
        <v>4218</v>
      </c>
      <c r="K184" s="40">
        <v>1595</v>
      </c>
      <c r="L184" s="40">
        <v>2623</v>
      </c>
      <c r="M184" s="40"/>
      <c r="N184" s="40"/>
      <c r="O184" s="40">
        <v>2210</v>
      </c>
      <c r="P184" s="40">
        <v>152</v>
      </c>
      <c r="Q184" s="40">
        <v>2008</v>
      </c>
      <c r="R184" s="40">
        <v>600</v>
      </c>
      <c r="S184" s="40">
        <v>600</v>
      </c>
      <c r="T184" s="40"/>
      <c r="U184" s="40"/>
      <c r="V184" s="40"/>
      <c r="W184" s="38" t="s">
        <v>502</v>
      </c>
      <c r="X184" s="38" t="s">
        <v>503</v>
      </c>
      <c r="Y184" s="38" t="s">
        <v>504</v>
      </c>
    </row>
    <row r="185" s="2" customFormat="1" ht="70" customHeight="1" spans="1:25">
      <c r="A185" s="40">
        <v>3</v>
      </c>
      <c r="B185" s="37" t="s">
        <v>505</v>
      </c>
      <c r="C185" s="36" t="s">
        <v>41</v>
      </c>
      <c r="D185" s="36" t="s">
        <v>506</v>
      </c>
      <c r="E185" s="36" t="s">
        <v>506</v>
      </c>
      <c r="F185" s="38" t="s">
        <v>507</v>
      </c>
      <c r="G185" s="41">
        <v>2021.03</v>
      </c>
      <c r="H185" s="114" t="s">
        <v>43</v>
      </c>
      <c r="I185" s="40">
        <v>1</v>
      </c>
      <c r="J185" s="40">
        <v>1016.51</v>
      </c>
      <c r="K185" s="40">
        <v>516.51</v>
      </c>
      <c r="L185" s="40">
        <v>500</v>
      </c>
      <c r="M185" s="40"/>
      <c r="N185" s="116"/>
      <c r="O185" s="40">
        <v>884.86</v>
      </c>
      <c r="P185" s="40">
        <v>300</v>
      </c>
      <c r="Q185" s="40">
        <v>131.65</v>
      </c>
      <c r="R185" s="40">
        <v>93.855</v>
      </c>
      <c r="S185" s="40">
        <v>93.855</v>
      </c>
      <c r="T185" s="40"/>
      <c r="U185" s="116"/>
      <c r="V185" s="116"/>
      <c r="W185" s="38" t="s">
        <v>508</v>
      </c>
      <c r="X185" s="38" t="s">
        <v>509</v>
      </c>
      <c r="Y185" s="38" t="s">
        <v>510</v>
      </c>
    </row>
    <row r="186" s="2" customFormat="1" ht="50" customHeight="1" spans="1:25">
      <c r="A186" s="113">
        <v>4</v>
      </c>
      <c r="B186" s="37" t="s">
        <v>511</v>
      </c>
      <c r="C186" s="36" t="s">
        <v>41</v>
      </c>
      <c r="D186" s="36" t="s">
        <v>200</v>
      </c>
      <c r="E186" s="36" t="s">
        <v>200</v>
      </c>
      <c r="F186" s="38" t="s">
        <v>512</v>
      </c>
      <c r="G186" s="41">
        <v>2021.1</v>
      </c>
      <c r="H186" s="114" t="s">
        <v>43</v>
      </c>
      <c r="I186" s="40">
        <v>1</v>
      </c>
      <c r="J186" s="40">
        <v>1800</v>
      </c>
      <c r="K186" s="40">
        <v>1500</v>
      </c>
      <c r="L186" s="40">
        <v>300</v>
      </c>
      <c r="M186" s="40"/>
      <c r="N186" s="40"/>
      <c r="O186" s="40">
        <v>1000</v>
      </c>
      <c r="P186" s="40">
        <v>148.18</v>
      </c>
      <c r="Q186" s="40">
        <v>800</v>
      </c>
      <c r="R186" s="40">
        <v>811.82</v>
      </c>
      <c r="S186" s="40">
        <v>811.82</v>
      </c>
      <c r="T186" s="40"/>
      <c r="U186" s="40"/>
      <c r="V186" s="116"/>
      <c r="W186" s="38" t="s">
        <v>508</v>
      </c>
      <c r="X186" s="118"/>
      <c r="Y186" s="38"/>
    </row>
    <row r="187" s="2" customFormat="1" ht="58" customHeight="1" spans="1:25">
      <c r="A187" s="40">
        <v>5</v>
      </c>
      <c r="B187" s="37" t="s">
        <v>513</v>
      </c>
      <c r="C187" s="36" t="s">
        <v>41</v>
      </c>
      <c r="D187" s="36" t="s">
        <v>514</v>
      </c>
      <c r="E187" s="36" t="s">
        <v>514</v>
      </c>
      <c r="F187" s="38" t="s">
        <v>515</v>
      </c>
      <c r="G187" s="41">
        <v>2021.1</v>
      </c>
      <c r="H187" s="36" t="s">
        <v>43</v>
      </c>
      <c r="I187" s="40">
        <v>1</v>
      </c>
      <c r="J187" s="40">
        <v>360</v>
      </c>
      <c r="K187" s="40">
        <v>320</v>
      </c>
      <c r="L187" s="40">
        <v>40</v>
      </c>
      <c r="M187" s="40"/>
      <c r="N187" s="40"/>
      <c r="O187" s="40">
        <v>330</v>
      </c>
      <c r="P187" s="40">
        <v>130</v>
      </c>
      <c r="Q187" s="40">
        <v>30</v>
      </c>
      <c r="R187" s="40">
        <v>82</v>
      </c>
      <c r="S187" s="40">
        <v>82</v>
      </c>
      <c r="T187" s="40"/>
      <c r="U187" s="40"/>
      <c r="V187" s="40"/>
      <c r="W187" s="38" t="s">
        <v>508</v>
      </c>
      <c r="X187" s="38"/>
      <c r="Y187" s="38"/>
    </row>
    <row r="188" s="2" customFormat="1" ht="51" customHeight="1" spans="1:25">
      <c r="A188" s="113">
        <v>6</v>
      </c>
      <c r="B188" s="37" t="s">
        <v>516</v>
      </c>
      <c r="C188" s="36" t="s">
        <v>41</v>
      </c>
      <c r="D188" s="36" t="s">
        <v>506</v>
      </c>
      <c r="E188" s="36" t="s">
        <v>517</v>
      </c>
      <c r="F188" s="38" t="s">
        <v>518</v>
      </c>
      <c r="G188" s="41">
        <v>2021.1</v>
      </c>
      <c r="H188" s="36" t="s">
        <v>43</v>
      </c>
      <c r="I188" s="40">
        <v>1</v>
      </c>
      <c r="J188" s="40">
        <v>260</v>
      </c>
      <c r="K188" s="40">
        <v>210</v>
      </c>
      <c r="L188" s="40">
        <v>50</v>
      </c>
      <c r="M188" s="40"/>
      <c r="N188" s="40"/>
      <c r="O188" s="40">
        <v>200</v>
      </c>
      <c r="P188" s="40">
        <v>20</v>
      </c>
      <c r="Q188" s="40">
        <v>60</v>
      </c>
      <c r="R188" s="40">
        <v>112</v>
      </c>
      <c r="S188" s="40">
        <v>112</v>
      </c>
      <c r="T188" s="40"/>
      <c r="U188" s="40"/>
      <c r="V188" s="40"/>
      <c r="W188" s="38" t="s">
        <v>105</v>
      </c>
      <c r="X188" s="38"/>
      <c r="Y188" s="38"/>
    </row>
    <row r="189" s="2" customFormat="1" ht="58" customHeight="1" spans="1:25">
      <c r="A189" s="40">
        <v>7</v>
      </c>
      <c r="B189" s="37" t="s">
        <v>519</v>
      </c>
      <c r="C189" s="36" t="s">
        <v>41</v>
      </c>
      <c r="D189" s="36" t="s">
        <v>489</v>
      </c>
      <c r="E189" s="36" t="s">
        <v>489</v>
      </c>
      <c r="F189" s="38" t="s">
        <v>520</v>
      </c>
      <c r="G189" s="41">
        <v>2021.11</v>
      </c>
      <c r="H189" s="36" t="s">
        <v>43</v>
      </c>
      <c r="I189" s="40">
        <v>1</v>
      </c>
      <c r="J189" s="40">
        <v>289</v>
      </c>
      <c r="K189" s="40">
        <v>189</v>
      </c>
      <c r="L189" s="40">
        <v>100</v>
      </c>
      <c r="M189" s="40"/>
      <c r="N189" s="40"/>
      <c r="O189" s="40">
        <v>260</v>
      </c>
      <c r="P189" s="40">
        <v>10</v>
      </c>
      <c r="Q189" s="40">
        <v>29</v>
      </c>
      <c r="R189" s="40">
        <v>150.1</v>
      </c>
      <c r="S189" s="40">
        <v>150.1</v>
      </c>
      <c r="T189" s="40"/>
      <c r="U189" s="40"/>
      <c r="V189" s="40"/>
      <c r="W189" s="38" t="s">
        <v>105</v>
      </c>
      <c r="X189" s="108"/>
      <c r="Y189" s="38"/>
    </row>
    <row r="190" s="2" customFormat="1" ht="73" customHeight="1" spans="1:25">
      <c r="A190" s="113">
        <v>8</v>
      </c>
      <c r="B190" s="37" t="s">
        <v>521</v>
      </c>
      <c r="C190" s="36" t="s">
        <v>41</v>
      </c>
      <c r="D190" s="36" t="s">
        <v>489</v>
      </c>
      <c r="E190" s="36" t="s">
        <v>489</v>
      </c>
      <c r="F190" s="38" t="s">
        <v>522</v>
      </c>
      <c r="G190" s="41">
        <v>2021.11</v>
      </c>
      <c r="H190" s="36" t="s">
        <v>43</v>
      </c>
      <c r="I190" s="40">
        <v>1</v>
      </c>
      <c r="J190" s="40">
        <v>498</v>
      </c>
      <c r="K190" s="40">
        <v>298</v>
      </c>
      <c r="L190" s="40">
        <v>200</v>
      </c>
      <c r="M190" s="40"/>
      <c r="N190" s="40"/>
      <c r="O190" s="40">
        <v>349</v>
      </c>
      <c r="P190" s="40">
        <v>20</v>
      </c>
      <c r="Q190" s="40">
        <v>149</v>
      </c>
      <c r="R190" s="40">
        <v>228.2</v>
      </c>
      <c r="S190" s="40">
        <v>228.2</v>
      </c>
      <c r="T190" s="40"/>
      <c r="U190" s="40"/>
      <c r="V190" s="40"/>
      <c r="W190" s="38" t="s">
        <v>105</v>
      </c>
      <c r="X190" s="108"/>
      <c r="Y190" s="38"/>
    </row>
    <row r="191" s="2" customFormat="1" ht="55" customHeight="1" spans="1:25">
      <c r="A191" s="40">
        <v>9</v>
      </c>
      <c r="B191" s="37" t="s">
        <v>523</v>
      </c>
      <c r="C191" s="36" t="s">
        <v>41</v>
      </c>
      <c r="D191" s="36" t="s">
        <v>48</v>
      </c>
      <c r="E191" s="36" t="s">
        <v>48</v>
      </c>
      <c r="F191" s="38" t="s">
        <v>524</v>
      </c>
      <c r="G191" s="41">
        <v>2021.1</v>
      </c>
      <c r="H191" s="43" t="s">
        <v>43</v>
      </c>
      <c r="I191" s="40">
        <v>1</v>
      </c>
      <c r="J191" s="40">
        <v>395</v>
      </c>
      <c r="K191" s="40">
        <v>395</v>
      </c>
      <c r="L191" s="40"/>
      <c r="M191" s="40"/>
      <c r="N191" s="40"/>
      <c r="O191" s="40">
        <v>355</v>
      </c>
      <c r="P191" s="40">
        <v>200</v>
      </c>
      <c r="Q191" s="40">
        <v>40</v>
      </c>
      <c r="R191" s="40">
        <v>119.288</v>
      </c>
      <c r="S191" s="40">
        <v>119.288</v>
      </c>
      <c r="T191" s="40"/>
      <c r="U191" s="40"/>
      <c r="V191" s="40"/>
      <c r="W191" s="38" t="s">
        <v>508</v>
      </c>
      <c r="X191" s="38"/>
      <c r="Y191" s="38" t="s">
        <v>525</v>
      </c>
    </row>
    <row r="192" s="2" customFormat="1" ht="171" spans="1:25">
      <c r="A192" s="113">
        <v>10</v>
      </c>
      <c r="B192" s="37" t="s">
        <v>526</v>
      </c>
      <c r="C192" s="36" t="s">
        <v>41</v>
      </c>
      <c r="D192" s="36" t="s">
        <v>527</v>
      </c>
      <c r="E192" s="36" t="s">
        <v>528</v>
      </c>
      <c r="F192" s="38" t="s">
        <v>529</v>
      </c>
      <c r="G192" s="41">
        <v>2019.1</v>
      </c>
      <c r="H192" s="43" t="s">
        <v>389</v>
      </c>
      <c r="I192" s="40">
        <v>1</v>
      </c>
      <c r="J192" s="40">
        <v>3032</v>
      </c>
      <c r="K192" s="40">
        <v>1742.89</v>
      </c>
      <c r="L192" s="40">
        <v>1289.11</v>
      </c>
      <c r="M192" s="40"/>
      <c r="N192" s="40"/>
      <c r="O192" s="40">
        <v>2632</v>
      </c>
      <c r="P192" s="40">
        <v>180</v>
      </c>
      <c r="Q192" s="40">
        <f>J192-O192</f>
        <v>400</v>
      </c>
      <c r="R192" s="40">
        <v>763.6</v>
      </c>
      <c r="S192" s="40">
        <v>763.6</v>
      </c>
      <c r="T192" s="40"/>
      <c r="U192" s="40"/>
      <c r="V192" s="40"/>
      <c r="W192" s="38" t="s">
        <v>530</v>
      </c>
      <c r="X192" s="119" t="s">
        <v>531</v>
      </c>
      <c r="Y192" s="38" t="s">
        <v>532</v>
      </c>
    </row>
    <row r="193" s="2" customFormat="1" ht="104" customHeight="1" spans="1:25">
      <c r="A193" s="40">
        <v>11</v>
      </c>
      <c r="B193" s="37" t="s">
        <v>533</v>
      </c>
      <c r="C193" s="36" t="s">
        <v>41</v>
      </c>
      <c r="D193" s="36" t="s">
        <v>48</v>
      </c>
      <c r="E193" s="36" t="s">
        <v>528</v>
      </c>
      <c r="F193" s="38" t="s">
        <v>534</v>
      </c>
      <c r="G193" s="36">
        <v>2021.07</v>
      </c>
      <c r="H193" s="43" t="s">
        <v>43</v>
      </c>
      <c r="I193" s="135">
        <v>1</v>
      </c>
      <c r="J193" s="40">
        <v>2398.58</v>
      </c>
      <c r="K193" s="40">
        <v>1257.58</v>
      </c>
      <c r="L193" s="40">
        <v>1141</v>
      </c>
      <c r="M193" s="135"/>
      <c r="N193" s="135"/>
      <c r="O193" s="135">
        <v>2279</v>
      </c>
      <c r="P193" s="135">
        <v>180</v>
      </c>
      <c r="Q193" s="135">
        <v>120</v>
      </c>
      <c r="R193" s="135">
        <v>358.3</v>
      </c>
      <c r="S193" s="135">
        <v>358.3</v>
      </c>
      <c r="T193" s="135"/>
      <c r="U193" s="135"/>
      <c r="V193" s="135"/>
      <c r="W193" s="124" t="s">
        <v>508</v>
      </c>
      <c r="X193" s="38"/>
      <c r="Y193" s="38"/>
    </row>
    <row r="194" s="2" customFormat="1" ht="114" customHeight="1" spans="1:25">
      <c r="A194" s="113">
        <v>12</v>
      </c>
      <c r="B194" s="37" t="s">
        <v>535</v>
      </c>
      <c r="C194" s="36" t="s">
        <v>78</v>
      </c>
      <c r="D194" s="36" t="s">
        <v>536</v>
      </c>
      <c r="E194" s="40" t="s">
        <v>35</v>
      </c>
      <c r="F194" s="38" t="s">
        <v>537</v>
      </c>
      <c r="G194" s="42">
        <v>2022.03</v>
      </c>
      <c r="H194" s="36" t="s">
        <v>87</v>
      </c>
      <c r="I194" s="40">
        <v>1</v>
      </c>
      <c r="J194" s="40">
        <v>6740</v>
      </c>
      <c r="K194" s="40">
        <v>4239</v>
      </c>
      <c r="L194" s="40">
        <v>2387</v>
      </c>
      <c r="M194" s="40">
        <v>114</v>
      </c>
      <c r="N194" s="40"/>
      <c r="O194" s="40">
        <v>0</v>
      </c>
      <c r="P194" s="40">
        <v>0</v>
      </c>
      <c r="Q194" s="40">
        <v>5603</v>
      </c>
      <c r="R194" s="40">
        <v>2585</v>
      </c>
      <c r="S194" s="40">
        <v>1045</v>
      </c>
      <c r="T194" s="40">
        <v>1540</v>
      </c>
      <c r="U194" s="40"/>
      <c r="V194" s="40"/>
      <c r="W194" s="38" t="s">
        <v>538</v>
      </c>
      <c r="X194" s="124" t="s">
        <v>539</v>
      </c>
      <c r="Y194" s="38" t="s">
        <v>540</v>
      </c>
    </row>
    <row r="195" s="2" customFormat="1" ht="73" customHeight="1" spans="1:25">
      <c r="A195" s="40">
        <v>13</v>
      </c>
      <c r="B195" s="37" t="s">
        <v>541</v>
      </c>
      <c r="C195" s="36" t="s">
        <v>78</v>
      </c>
      <c r="D195" s="36" t="s">
        <v>542</v>
      </c>
      <c r="E195" s="36" t="s">
        <v>528</v>
      </c>
      <c r="F195" s="38" t="s">
        <v>543</v>
      </c>
      <c r="G195" s="41">
        <v>2022.1</v>
      </c>
      <c r="H195" s="43" t="s">
        <v>150</v>
      </c>
      <c r="I195" s="40">
        <v>1</v>
      </c>
      <c r="J195" s="40">
        <v>7423.64</v>
      </c>
      <c r="K195" s="40">
        <v>2969.456</v>
      </c>
      <c r="L195" s="40">
        <v>4454.184</v>
      </c>
      <c r="M195" s="40"/>
      <c r="N195" s="40"/>
      <c r="O195" s="40">
        <v>0</v>
      </c>
      <c r="P195" s="40">
        <v>0</v>
      </c>
      <c r="Q195" s="40">
        <v>3700</v>
      </c>
      <c r="R195" s="40">
        <v>2800</v>
      </c>
      <c r="S195" s="40">
        <v>300</v>
      </c>
      <c r="T195" s="40">
        <v>2500</v>
      </c>
      <c r="U195" s="40"/>
      <c r="V195" s="40"/>
      <c r="W195" s="38" t="s">
        <v>544</v>
      </c>
      <c r="X195" s="38" t="s">
        <v>545</v>
      </c>
      <c r="Y195" s="38" t="s">
        <v>546</v>
      </c>
    </row>
    <row r="196" s="2" customFormat="1" ht="70" customHeight="1" spans="1:25">
      <c r="A196" s="113">
        <v>14</v>
      </c>
      <c r="B196" s="37" t="s">
        <v>547</v>
      </c>
      <c r="C196" s="36" t="s">
        <v>78</v>
      </c>
      <c r="D196" s="36" t="s">
        <v>430</v>
      </c>
      <c r="E196" s="36" t="s">
        <v>430</v>
      </c>
      <c r="F196" s="38" t="s">
        <v>548</v>
      </c>
      <c r="G196" s="41">
        <v>2022.1</v>
      </c>
      <c r="H196" s="43" t="s">
        <v>87</v>
      </c>
      <c r="I196" s="40">
        <v>1</v>
      </c>
      <c r="J196" s="40">
        <v>600</v>
      </c>
      <c r="K196" s="40">
        <v>300</v>
      </c>
      <c r="L196" s="40">
        <v>300</v>
      </c>
      <c r="M196" s="40"/>
      <c r="N196" s="40"/>
      <c r="O196" s="40">
        <v>0</v>
      </c>
      <c r="P196" s="40">
        <v>0</v>
      </c>
      <c r="Q196" s="40">
        <v>600</v>
      </c>
      <c r="R196" s="40">
        <v>420</v>
      </c>
      <c r="S196" s="40">
        <v>120</v>
      </c>
      <c r="T196" s="40">
        <v>300</v>
      </c>
      <c r="U196" s="40"/>
      <c r="V196" s="40"/>
      <c r="W196" s="38" t="s">
        <v>549</v>
      </c>
      <c r="X196" s="38" t="s">
        <v>550</v>
      </c>
      <c r="Y196" s="38" t="s">
        <v>551</v>
      </c>
    </row>
    <row r="197" s="2" customFormat="1" ht="176" customHeight="1" spans="1:25">
      <c r="A197" s="40">
        <v>15</v>
      </c>
      <c r="B197" s="37" t="s">
        <v>552</v>
      </c>
      <c r="C197" s="36" t="s">
        <v>78</v>
      </c>
      <c r="D197" s="36" t="s">
        <v>553</v>
      </c>
      <c r="E197" s="40" t="s">
        <v>497</v>
      </c>
      <c r="F197" s="38" t="s">
        <v>554</v>
      </c>
      <c r="G197" s="41">
        <v>2022.1</v>
      </c>
      <c r="H197" s="43" t="s">
        <v>87</v>
      </c>
      <c r="I197" s="40">
        <v>1</v>
      </c>
      <c r="J197" s="40">
        <v>2361.6</v>
      </c>
      <c r="K197" s="40">
        <v>1761.6</v>
      </c>
      <c r="L197" s="40">
        <v>600</v>
      </c>
      <c r="M197" s="40"/>
      <c r="N197" s="40"/>
      <c r="O197" s="40">
        <v>0</v>
      </c>
      <c r="P197" s="40">
        <v>0</v>
      </c>
      <c r="Q197" s="40">
        <v>1600</v>
      </c>
      <c r="R197" s="40">
        <v>1600</v>
      </c>
      <c r="S197" s="40">
        <v>1000</v>
      </c>
      <c r="T197" s="40">
        <v>600</v>
      </c>
      <c r="U197" s="40"/>
      <c r="V197" s="40"/>
      <c r="W197" s="38" t="s">
        <v>549</v>
      </c>
      <c r="X197" s="38" t="s">
        <v>555</v>
      </c>
      <c r="Y197" s="37" t="s">
        <v>556</v>
      </c>
    </row>
    <row r="198" s="2" customFormat="1" ht="113" customHeight="1" spans="1:25">
      <c r="A198" s="113">
        <v>16</v>
      </c>
      <c r="B198" s="122" t="s">
        <v>557</v>
      </c>
      <c r="C198" s="36" t="s">
        <v>78</v>
      </c>
      <c r="D198" s="36" t="s">
        <v>536</v>
      </c>
      <c r="E198" s="40" t="s">
        <v>35</v>
      </c>
      <c r="F198" s="38" t="s">
        <v>558</v>
      </c>
      <c r="G198" s="41">
        <v>2022.1</v>
      </c>
      <c r="H198" s="43" t="s">
        <v>87</v>
      </c>
      <c r="I198" s="40">
        <v>1</v>
      </c>
      <c r="J198" s="40">
        <v>1670</v>
      </c>
      <c r="K198" s="40">
        <v>1570</v>
      </c>
      <c r="L198" s="40">
        <v>100</v>
      </c>
      <c r="M198" s="40"/>
      <c r="N198" s="40"/>
      <c r="O198" s="40">
        <v>0</v>
      </c>
      <c r="P198" s="40">
        <v>0</v>
      </c>
      <c r="Q198" s="40">
        <v>1670</v>
      </c>
      <c r="R198" s="40">
        <v>905</v>
      </c>
      <c r="S198" s="40">
        <v>805</v>
      </c>
      <c r="T198" s="40">
        <v>100</v>
      </c>
      <c r="U198" s="40"/>
      <c r="V198" s="40"/>
      <c r="W198" s="38" t="s">
        <v>549</v>
      </c>
      <c r="X198" s="38"/>
      <c r="Y198" s="38"/>
    </row>
    <row r="199" s="2" customFormat="1" ht="75" customHeight="1" spans="1:25">
      <c r="A199" s="40">
        <v>17</v>
      </c>
      <c r="B199" s="37" t="s">
        <v>559</v>
      </c>
      <c r="C199" s="36" t="s">
        <v>78</v>
      </c>
      <c r="D199" s="36" t="s">
        <v>527</v>
      </c>
      <c r="E199" s="36" t="s">
        <v>527</v>
      </c>
      <c r="F199" s="38" t="s">
        <v>560</v>
      </c>
      <c r="G199" s="41">
        <v>2022.1</v>
      </c>
      <c r="H199" s="43" t="s">
        <v>87</v>
      </c>
      <c r="I199" s="40">
        <v>1</v>
      </c>
      <c r="J199" s="40">
        <v>350</v>
      </c>
      <c r="K199" s="40">
        <v>350</v>
      </c>
      <c r="L199" s="40"/>
      <c r="M199" s="40"/>
      <c r="N199" s="40"/>
      <c r="O199" s="40">
        <v>0</v>
      </c>
      <c r="P199" s="40">
        <v>0</v>
      </c>
      <c r="Q199" s="40">
        <v>350</v>
      </c>
      <c r="R199" s="40">
        <v>175</v>
      </c>
      <c r="S199" s="40">
        <v>175</v>
      </c>
      <c r="T199" s="40"/>
      <c r="U199" s="40"/>
      <c r="V199" s="40"/>
      <c r="W199" s="38" t="s">
        <v>549</v>
      </c>
      <c r="X199" s="38" t="s">
        <v>561</v>
      </c>
      <c r="Y199" s="38"/>
    </row>
    <row r="200" s="2" customFormat="1" ht="101" customHeight="1" spans="1:25">
      <c r="A200" s="113">
        <v>18</v>
      </c>
      <c r="B200" s="122" t="s">
        <v>562</v>
      </c>
      <c r="C200" s="123" t="s">
        <v>78</v>
      </c>
      <c r="D200" s="36" t="s">
        <v>536</v>
      </c>
      <c r="E200" s="40" t="s">
        <v>35</v>
      </c>
      <c r="F200" s="124" t="s">
        <v>563</v>
      </c>
      <c r="G200" s="41">
        <v>2022.1</v>
      </c>
      <c r="H200" s="43" t="s">
        <v>87</v>
      </c>
      <c r="I200" s="40">
        <v>1</v>
      </c>
      <c r="J200" s="135">
        <v>1810</v>
      </c>
      <c r="K200" s="135">
        <v>1810</v>
      </c>
      <c r="L200" s="135"/>
      <c r="M200" s="135"/>
      <c r="N200" s="135"/>
      <c r="O200" s="40">
        <v>0</v>
      </c>
      <c r="P200" s="40">
        <v>0</v>
      </c>
      <c r="Q200" s="135">
        <v>1810</v>
      </c>
      <c r="R200" s="135">
        <v>905</v>
      </c>
      <c r="S200" s="135">
        <v>905</v>
      </c>
      <c r="T200" s="135"/>
      <c r="U200" s="135"/>
      <c r="V200" s="135"/>
      <c r="W200" s="38" t="s">
        <v>549</v>
      </c>
      <c r="X200" s="38" t="s">
        <v>564</v>
      </c>
      <c r="Y200" s="38"/>
    </row>
    <row r="201" s="2" customFormat="1" ht="99" customHeight="1" spans="1:25">
      <c r="A201" s="40">
        <v>19</v>
      </c>
      <c r="B201" s="37" t="s">
        <v>565</v>
      </c>
      <c r="C201" s="36" t="s">
        <v>78</v>
      </c>
      <c r="D201" s="36" t="s">
        <v>536</v>
      </c>
      <c r="E201" s="40" t="s">
        <v>35</v>
      </c>
      <c r="F201" s="38" t="s">
        <v>566</v>
      </c>
      <c r="G201" s="41">
        <v>2022.1</v>
      </c>
      <c r="H201" s="43" t="s">
        <v>87</v>
      </c>
      <c r="I201" s="40">
        <v>1</v>
      </c>
      <c r="J201" s="135">
        <v>2020</v>
      </c>
      <c r="K201" s="135">
        <v>2020</v>
      </c>
      <c r="L201" s="135"/>
      <c r="M201" s="135"/>
      <c r="N201" s="135"/>
      <c r="O201" s="40">
        <v>0</v>
      </c>
      <c r="P201" s="40">
        <v>0</v>
      </c>
      <c r="Q201" s="135">
        <v>2020</v>
      </c>
      <c r="R201" s="135">
        <v>870</v>
      </c>
      <c r="S201" s="135">
        <v>870</v>
      </c>
      <c r="T201" s="135"/>
      <c r="U201" s="135"/>
      <c r="V201" s="135"/>
      <c r="W201" s="38" t="s">
        <v>549</v>
      </c>
      <c r="X201" s="38" t="s">
        <v>567</v>
      </c>
      <c r="Y201" s="38"/>
    </row>
    <row r="202" s="2" customFormat="1" ht="134" customHeight="1" spans="1:25">
      <c r="A202" s="113">
        <v>20</v>
      </c>
      <c r="B202" s="37" t="s">
        <v>568</v>
      </c>
      <c r="C202" s="43" t="s">
        <v>78</v>
      </c>
      <c r="D202" s="36" t="s">
        <v>536</v>
      </c>
      <c r="E202" s="40" t="s">
        <v>35</v>
      </c>
      <c r="F202" s="38" t="s">
        <v>569</v>
      </c>
      <c r="G202" s="41">
        <v>2022.1</v>
      </c>
      <c r="H202" s="43" t="s">
        <v>87</v>
      </c>
      <c r="I202" s="40">
        <v>1</v>
      </c>
      <c r="J202" s="40">
        <v>1716</v>
      </c>
      <c r="K202" s="40">
        <v>1716</v>
      </c>
      <c r="L202" s="40"/>
      <c r="M202" s="40"/>
      <c r="N202" s="40"/>
      <c r="O202" s="40">
        <v>0</v>
      </c>
      <c r="P202" s="40">
        <v>0</v>
      </c>
      <c r="Q202" s="40">
        <v>1716</v>
      </c>
      <c r="R202" s="40">
        <v>860</v>
      </c>
      <c r="S202" s="40">
        <v>860</v>
      </c>
      <c r="T202" s="40"/>
      <c r="U202" s="40"/>
      <c r="V202" s="40"/>
      <c r="W202" s="38" t="s">
        <v>549</v>
      </c>
      <c r="X202" s="38" t="s">
        <v>570</v>
      </c>
      <c r="Y202" s="38"/>
    </row>
    <row r="203" s="2" customFormat="1" ht="140" customHeight="1" spans="1:25">
      <c r="A203" s="40">
        <v>21</v>
      </c>
      <c r="B203" s="37" t="s">
        <v>571</v>
      </c>
      <c r="C203" s="36" t="s">
        <v>78</v>
      </c>
      <c r="D203" s="36" t="s">
        <v>572</v>
      </c>
      <c r="E203" s="40" t="s">
        <v>35</v>
      </c>
      <c r="F203" s="38" t="s">
        <v>573</v>
      </c>
      <c r="G203" s="41">
        <v>2022.1</v>
      </c>
      <c r="H203" s="43" t="s">
        <v>87</v>
      </c>
      <c r="I203" s="40">
        <v>1</v>
      </c>
      <c r="J203" s="40">
        <v>300</v>
      </c>
      <c r="K203" s="40">
        <v>300</v>
      </c>
      <c r="L203" s="40"/>
      <c r="M203" s="40"/>
      <c r="N203" s="40"/>
      <c r="O203" s="40">
        <v>0</v>
      </c>
      <c r="P203" s="40">
        <v>0</v>
      </c>
      <c r="Q203" s="40">
        <v>300</v>
      </c>
      <c r="R203" s="40">
        <v>300</v>
      </c>
      <c r="S203" s="40">
        <v>300</v>
      </c>
      <c r="T203" s="40"/>
      <c r="U203" s="40"/>
      <c r="V203" s="40"/>
      <c r="W203" s="38" t="s">
        <v>549</v>
      </c>
      <c r="X203" s="38" t="s">
        <v>574</v>
      </c>
      <c r="Y203" s="38" t="s">
        <v>575</v>
      </c>
    </row>
    <row r="204" s="2" customFormat="1" ht="71" customHeight="1" spans="1:25">
      <c r="A204" s="113">
        <v>22</v>
      </c>
      <c r="B204" s="122" t="s">
        <v>576</v>
      </c>
      <c r="C204" s="36" t="s">
        <v>199</v>
      </c>
      <c r="D204" s="123" t="s">
        <v>48</v>
      </c>
      <c r="E204" s="36" t="s">
        <v>528</v>
      </c>
      <c r="F204" s="124" t="s">
        <v>577</v>
      </c>
      <c r="G204" s="36">
        <v>2023.05</v>
      </c>
      <c r="H204" s="43" t="s">
        <v>578</v>
      </c>
      <c r="I204" s="40">
        <v>1</v>
      </c>
      <c r="J204" s="40">
        <v>4000</v>
      </c>
      <c r="K204" s="40">
        <v>3920</v>
      </c>
      <c r="L204" s="40">
        <v>80</v>
      </c>
      <c r="M204" s="40"/>
      <c r="N204" s="40"/>
      <c r="O204" s="40"/>
      <c r="P204" s="40"/>
      <c r="Q204" s="40"/>
      <c r="R204" s="40"/>
      <c r="S204" s="40"/>
      <c r="T204" s="40"/>
      <c r="U204" s="40"/>
      <c r="V204" s="40"/>
      <c r="W204" s="38" t="s">
        <v>579</v>
      </c>
      <c r="X204" s="57" t="s">
        <v>580</v>
      </c>
      <c r="Y204" s="108" t="s">
        <v>581</v>
      </c>
    </row>
    <row r="205" s="2" customFormat="1" ht="74" customHeight="1" spans="1:25">
      <c r="A205" s="40">
        <v>23</v>
      </c>
      <c r="B205" s="37" t="s">
        <v>582</v>
      </c>
      <c r="C205" s="36" t="s">
        <v>199</v>
      </c>
      <c r="D205" s="36" t="s">
        <v>235</v>
      </c>
      <c r="E205" s="36" t="s">
        <v>528</v>
      </c>
      <c r="F205" s="38" t="s">
        <v>583</v>
      </c>
      <c r="G205" s="36">
        <v>2023.04</v>
      </c>
      <c r="H205" s="43" t="s">
        <v>578</v>
      </c>
      <c r="I205" s="40">
        <v>1</v>
      </c>
      <c r="J205" s="40">
        <v>6000</v>
      </c>
      <c r="K205" s="40">
        <v>5910</v>
      </c>
      <c r="L205" s="40">
        <v>90</v>
      </c>
      <c r="M205" s="40"/>
      <c r="N205" s="40"/>
      <c r="O205" s="40"/>
      <c r="P205" s="40"/>
      <c r="Q205" s="40"/>
      <c r="R205" s="40"/>
      <c r="S205" s="40"/>
      <c r="T205" s="40"/>
      <c r="U205" s="40"/>
      <c r="V205" s="40"/>
      <c r="W205" s="38" t="s">
        <v>579</v>
      </c>
      <c r="X205" s="38" t="s">
        <v>584</v>
      </c>
      <c r="Y205" s="108" t="s">
        <v>585</v>
      </c>
    </row>
    <row r="206" s="9" customFormat="1" ht="67" customHeight="1" spans="1:25">
      <c r="A206" s="113">
        <v>24</v>
      </c>
      <c r="B206" s="37" t="s">
        <v>586</v>
      </c>
      <c r="C206" s="36" t="s">
        <v>199</v>
      </c>
      <c r="D206" s="36" t="s">
        <v>71</v>
      </c>
      <c r="E206" s="123" t="s">
        <v>497</v>
      </c>
      <c r="F206" s="37" t="s">
        <v>587</v>
      </c>
      <c r="G206" s="36">
        <v>2022.11</v>
      </c>
      <c r="H206" s="36" t="s">
        <v>150</v>
      </c>
      <c r="I206" s="36">
        <v>1</v>
      </c>
      <c r="J206" s="40">
        <v>1000</v>
      </c>
      <c r="K206" s="40"/>
      <c r="L206" s="40">
        <v>400</v>
      </c>
      <c r="M206" s="40"/>
      <c r="N206" s="40">
        <v>600</v>
      </c>
      <c r="O206" s="40"/>
      <c r="P206" s="40"/>
      <c r="Q206" s="40"/>
      <c r="R206" s="40"/>
      <c r="S206" s="40"/>
      <c r="T206" s="40"/>
      <c r="U206" s="40"/>
      <c r="V206" s="40"/>
      <c r="W206" s="140" t="s">
        <v>588</v>
      </c>
      <c r="X206" s="111" t="s">
        <v>589</v>
      </c>
      <c r="Y206" s="111" t="s">
        <v>590</v>
      </c>
    </row>
    <row r="207" s="2" customFormat="1" ht="69" customHeight="1" spans="1:25">
      <c r="A207" s="40">
        <v>25</v>
      </c>
      <c r="B207" s="37" t="s">
        <v>591</v>
      </c>
      <c r="C207" s="36" t="s">
        <v>199</v>
      </c>
      <c r="D207" s="123" t="s">
        <v>235</v>
      </c>
      <c r="E207" s="123" t="s">
        <v>497</v>
      </c>
      <c r="F207" s="38" t="s">
        <v>592</v>
      </c>
      <c r="G207" s="36">
        <v>2022.11</v>
      </c>
      <c r="H207" s="36" t="s">
        <v>87</v>
      </c>
      <c r="I207" s="40">
        <v>1</v>
      </c>
      <c r="J207" s="40">
        <v>2000</v>
      </c>
      <c r="K207" s="40"/>
      <c r="L207" s="40"/>
      <c r="M207" s="40"/>
      <c r="N207" s="40">
        <v>2000</v>
      </c>
      <c r="O207" s="40"/>
      <c r="P207" s="40"/>
      <c r="Q207" s="40"/>
      <c r="R207" s="40"/>
      <c r="S207" s="40"/>
      <c r="T207" s="40"/>
      <c r="U207" s="40"/>
      <c r="V207" s="40"/>
      <c r="W207" s="140" t="s">
        <v>593</v>
      </c>
      <c r="X207" s="38" t="s">
        <v>594</v>
      </c>
      <c r="Y207" s="38"/>
    </row>
    <row r="208" s="2" customFormat="1" ht="73" customHeight="1" spans="1:25">
      <c r="A208" s="113">
        <v>26</v>
      </c>
      <c r="B208" s="122" t="s">
        <v>595</v>
      </c>
      <c r="C208" s="36" t="s">
        <v>199</v>
      </c>
      <c r="D208" s="123" t="s">
        <v>235</v>
      </c>
      <c r="E208" s="123" t="s">
        <v>497</v>
      </c>
      <c r="F208" s="124" t="s">
        <v>596</v>
      </c>
      <c r="G208" s="36">
        <v>2022.11</v>
      </c>
      <c r="H208" s="36" t="s">
        <v>150</v>
      </c>
      <c r="I208" s="40">
        <v>1</v>
      </c>
      <c r="J208" s="40">
        <v>123000</v>
      </c>
      <c r="K208" s="40"/>
      <c r="L208" s="40"/>
      <c r="M208" s="40"/>
      <c r="N208" s="40">
        <v>123000</v>
      </c>
      <c r="O208" s="40">
        <v>500</v>
      </c>
      <c r="P208" s="40">
        <v>291.9</v>
      </c>
      <c r="Q208" s="40"/>
      <c r="R208" s="40"/>
      <c r="S208" s="40"/>
      <c r="T208" s="40"/>
      <c r="U208" s="40"/>
      <c r="V208" s="40"/>
      <c r="W208" s="141" t="s">
        <v>597</v>
      </c>
      <c r="X208" s="57" t="s">
        <v>598</v>
      </c>
      <c r="Y208" s="108" t="s">
        <v>599</v>
      </c>
    </row>
    <row r="209" s="2" customFormat="1" ht="82" customHeight="1" spans="1:25">
      <c r="A209" s="40">
        <v>27</v>
      </c>
      <c r="B209" s="37" t="s">
        <v>600</v>
      </c>
      <c r="C209" s="36" t="s">
        <v>199</v>
      </c>
      <c r="D209" s="36" t="s">
        <v>222</v>
      </c>
      <c r="E209" s="36" t="s">
        <v>222</v>
      </c>
      <c r="F209" s="38" t="s">
        <v>601</v>
      </c>
      <c r="G209" s="36">
        <v>2022.08</v>
      </c>
      <c r="H209" s="36" t="s">
        <v>150</v>
      </c>
      <c r="I209" s="40">
        <v>1</v>
      </c>
      <c r="J209" s="40">
        <v>1200</v>
      </c>
      <c r="K209" s="40">
        <v>400</v>
      </c>
      <c r="L209" s="40">
        <v>800</v>
      </c>
      <c r="M209" s="40"/>
      <c r="N209" s="40"/>
      <c r="O209" s="40"/>
      <c r="P209" s="40"/>
      <c r="Q209" s="40"/>
      <c r="R209" s="40"/>
      <c r="S209" s="40"/>
      <c r="T209" s="40"/>
      <c r="U209" s="40"/>
      <c r="V209" s="40"/>
      <c r="W209" s="38" t="s">
        <v>602</v>
      </c>
      <c r="X209" s="38" t="s">
        <v>603</v>
      </c>
      <c r="Y209" s="38" t="s">
        <v>604</v>
      </c>
    </row>
    <row r="210" s="5" customFormat="1" ht="57" spans="1:16379">
      <c r="A210" s="113">
        <v>28</v>
      </c>
      <c r="B210" s="37" t="s">
        <v>605</v>
      </c>
      <c r="C210" s="36" t="s">
        <v>199</v>
      </c>
      <c r="D210" s="36" t="s">
        <v>606</v>
      </c>
      <c r="E210" s="36" t="s">
        <v>606</v>
      </c>
      <c r="F210" s="38" t="s">
        <v>607</v>
      </c>
      <c r="G210" s="36">
        <v>2022.09</v>
      </c>
      <c r="H210" s="43" t="s">
        <v>87</v>
      </c>
      <c r="I210" s="40">
        <v>1</v>
      </c>
      <c r="J210" s="40">
        <v>500</v>
      </c>
      <c r="K210" s="40"/>
      <c r="L210" s="40">
        <v>500</v>
      </c>
      <c r="M210" s="40"/>
      <c r="N210" s="40"/>
      <c r="O210" s="40"/>
      <c r="P210" s="40"/>
      <c r="Q210" s="40"/>
      <c r="R210" s="40"/>
      <c r="S210" s="40"/>
      <c r="T210" s="40"/>
      <c r="U210" s="40"/>
      <c r="V210" s="40"/>
      <c r="W210" s="38" t="s">
        <v>602</v>
      </c>
      <c r="X210" s="38" t="s">
        <v>608</v>
      </c>
      <c r="Y210" s="38" t="s">
        <v>609</v>
      </c>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c r="IW210" s="2"/>
      <c r="IX210" s="2"/>
      <c r="IY210" s="2"/>
      <c r="IZ210" s="2"/>
      <c r="JA210" s="2"/>
      <c r="JB210" s="2"/>
      <c r="JC210" s="2"/>
      <c r="JD210" s="2"/>
      <c r="JE210" s="2"/>
      <c r="JF210" s="2"/>
      <c r="JG210" s="2"/>
      <c r="JH210" s="2"/>
      <c r="JI210" s="2"/>
      <c r="JJ210" s="2"/>
      <c r="JK210" s="2"/>
      <c r="JL210" s="2"/>
      <c r="JM210" s="2"/>
      <c r="JN210" s="2"/>
      <c r="JO210" s="2"/>
      <c r="JP210" s="2"/>
      <c r="JQ210" s="2"/>
      <c r="JR210" s="2"/>
      <c r="JS210" s="2"/>
      <c r="JT210" s="2"/>
      <c r="JU210" s="2"/>
      <c r="JV210" s="2"/>
      <c r="JW210" s="2"/>
      <c r="JX210" s="2"/>
      <c r="JY210" s="2"/>
      <c r="JZ210" s="2"/>
      <c r="KA210" s="2"/>
      <c r="KB210" s="2"/>
      <c r="KC210" s="2"/>
      <c r="KD210" s="2"/>
      <c r="KE210" s="2"/>
      <c r="KF210" s="2"/>
      <c r="KG210" s="2"/>
      <c r="KH210" s="2"/>
      <c r="KI210" s="2"/>
      <c r="KJ210" s="2"/>
      <c r="KK210" s="2"/>
      <c r="KL210" s="2"/>
      <c r="KM210" s="2"/>
      <c r="KN210" s="2"/>
      <c r="KO210" s="2"/>
      <c r="KP210" s="2"/>
      <c r="KQ210" s="2"/>
      <c r="KR210" s="2"/>
      <c r="KS210" s="2"/>
      <c r="KT210" s="2"/>
      <c r="KU210" s="2"/>
      <c r="KV210" s="2"/>
      <c r="KW210" s="2"/>
      <c r="KX210" s="2"/>
      <c r="KY210" s="2"/>
      <c r="KZ210" s="2"/>
      <c r="LA210" s="2"/>
      <c r="LB210" s="2"/>
      <c r="LC210" s="2"/>
      <c r="LD210" s="2"/>
      <c r="LE210" s="2"/>
      <c r="LF210" s="2"/>
      <c r="LG210" s="2"/>
      <c r="LH210" s="2"/>
      <c r="LI210" s="2"/>
      <c r="LJ210" s="2"/>
      <c r="LK210" s="2"/>
      <c r="LL210" s="2"/>
      <c r="LM210" s="2"/>
      <c r="LN210" s="2"/>
      <c r="LO210" s="2"/>
      <c r="LP210" s="2"/>
      <c r="LQ210" s="2"/>
      <c r="LR210" s="2"/>
      <c r="LS210" s="2"/>
      <c r="LT210" s="2"/>
      <c r="LU210" s="2"/>
      <c r="LV210" s="2"/>
      <c r="LW210" s="2"/>
      <c r="LX210" s="2"/>
      <c r="LY210" s="2"/>
      <c r="LZ210" s="2"/>
      <c r="MA210" s="2"/>
      <c r="MB210" s="2"/>
      <c r="MC210" s="2"/>
      <c r="MD210" s="2"/>
      <c r="ME210" s="2"/>
      <c r="MF210" s="2"/>
      <c r="MG210" s="2"/>
      <c r="MH210" s="2"/>
      <c r="MI210" s="2"/>
      <c r="MJ210" s="2"/>
      <c r="MK210" s="2"/>
      <c r="ML210" s="2"/>
      <c r="MM210" s="2"/>
      <c r="MN210" s="2"/>
      <c r="MO210" s="2"/>
      <c r="MP210" s="2"/>
      <c r="MQ210" s="2"/>
      <c r="MR210" s="2"/>
      <c r="MS210" s="2"/>
      <c r="MT210" s="2"/>
      <c r="MU210" s="2"/>
      <c r="MV210" s="2"/>
      <c r="MW210" s="2"/>
      <c r="MX210" s="2"/>
      <c r="MY210" s="2"/>
      <c r="MZ210" s="2"/>
      <c r="NA210" s="2"/>
      <c r="NB210" s="2"/>
      <c r="NC210" s="2"/>
      <c r="ND210" s="2"/>
      <c r="NE210" s="2"/>
      <c r="NF210" s="2"/>
      <c r="NG210" s="2"/>
      <c r="NH210" s="2"/>
      <c r="NI210" s="2"/>
      <c r="NJ210" s="2"/>
      <c r="NK210" s="2"/>
      <c r="NL210" s="2"/>
      <c r="NM210" s="2"/>
      <c r="NN210" s="2"/>
      <c r="NO210" s="2"/>
      <c r="NP210" s="2"/>
      <c r="NQ210" s="2"/>
      <c r="NR210" s="2"/>
      <c r="NS210" s="2"/>
      <c r="NT210" s="2"/>
      <c r="NU210" s="2"/>
      <c r="NV210" s="2"/>
      <c r="NW210" s="2"/>
      <c r="NX210" s="2"/>
      <c r="NY210" s="2"/>
      <c r="NZ210" s="2"/>
      <c r="OA210" s="2"/>
      <c r="OB210" s="2"/>
      <c r="OC210" s="2"/>
      <c r="OD210" s="2"/>
      <c r="OE210" s="2"/>
      <c r="OF210" s="2"/>
      <c r="OG210" s="2"/>
      <c r="OH210" s="2"/>
      <c r="OI210" s="2"/>
      <c r="OJ210" s="2"/>
      <c r="OK210" s="2"/>
      <c r="OL210" s="2"/>
      <c r="OM210" s="2"/>
      <c r="ON210" s="2"/>
      <c r="OO210" s="2"/>
      <c r="OP210" s="2"/>
      <c r="OQ210" s="2"/>
      <c r="OR210" s="2"/>
      <c r="OS210" s="2"/>
      <c r="OT210" s="2"/>
      <c r="OU210" s="2"/>
      <c r="OV210" s="2"/>
      <c r="OW210" s="2"/>
      <c r="OX210" s="2"/>
      <c r="OY210" s="2"/>
      <c r="OZ210" s="2"/>
      <c r="PA210" s="2"/>
      <c r="PB210" s="2"/>
      <c r="PC210" s="2"/>
      <c r="PD210" s="2"/>
      <c r="PE210" s="2"/>
      <c r="PF210" s="2"/>
      <c r="PG210" s="2"/>
      <c r="PH210" s="2"/>
      <c r="PI210" s="2"/>
      <c r="PJ210" s="2"/>
      <c r="PK210" s="2"/>
      <c r="PL210" s="2"/>
      <c r="PM210" s="2"/>
      <c r="PN210" s="2"/>
      <c r="PO210" s="2"/>
      <c r="PP210" s="2"/>
      <c r="PQ210" s="2"/>
      <c r="PR210" s="2"/>
      <c r="PS210" s="2"/>
      <c r="PT210" s="2"/>
      <c r="PU210" s="2"/>
      <c r="PV210" s="2"/>
      <c r="PW210" s="2"/>
      <c r="PX210" s="2"/>
      <c r="PY210" s="2"/>
      <c r="PZ210" s="2"/>
      <c r="QA210" s="2"/>
      <c r="QB210" s="2"/>
      <c r="QC210" s="2"/>
      <c r="QD210" s="2"/>
      <c r="QE210" s="2"/>
      <c r="QF210" s="2"/>
      <c r="QG210" s="2"/>
      <c r="QH210" s="2"/>
      <c r="QI210" s="2"/>
      <c r="QJ210" s="2"/>
      <c r="QK210" s="2"/>
      <c r="QL210" s="2"/>
      <c r="QM210" s="2"/>
      <c r="QN210" s="2"/>
      <c r="QO210" s="2"/>
      <c r="QP210" s="2"/>
      <c r="QQ210" s="2"/>
      <c r="QR210" s="2"/>
      <c r="QS210" s="2"/>
      <c r="QT210" s="2"/>
      <c r="QU210" s="2"/>
      <c r="QV210" s="2"/>
      <c r="QW210" s="2"/>
      <c r="QX210" s="2"/>
      <c r="QY210" s="2"/>
      <c r="QZ210" s="2"/>
      <c r="RA210" s="2"/>
      <c r="RB210" s="2"/>
      <c r="RC210" s="2"/>
      <c r="RD210" s="2"/>
      <c r="RE210" s="2"/>
      <c r="RF210" s="2"/>
      <c r="RG210" s="2"/>
      <c r="RH210" s="2"/>
      <c r="RI210" s="2"/>
      <c r="RJ210" s="2"/>
      <c r="RK210" s="2"/>
      <c r="RL210" s="2"/>
      <c r="RM210" s="2"/>
      <c r="RN210" s="2"/>
      <c r="RO210" s="2"/>
      <c r="RP210" s="2"/>
      <c r="RQ210" s="2"/>
      <c r="RR210" s="2"/>
      <c r="RS210" s="2"/>
      <c r="RT210" s="2"/>
      <c r="RU210" s="2"/>
      <c r="RV210" s="2"/>
      <c r="RW210" s="2"/>
      <c r="RX210" s="2"/>
      <c r="RY210" s="2"/>
      <c r="RZ210" s="2"/>
      <c r="SA210" s="2"/>
      <c r="SB210" s="2"/>
      <c r="SC210" s="2"/>
      <c r="SD210" s="2"/>
      <c r="SE210" s="2"/>
      <c r="SF210" s="2"/>
      <c r="SG210" s="2"/>
      <c r="SH210" s="2"/>
      <c r="SI210" s="2"/>
      <c r="SJ210" s="2"/>
      <c r="SK210" s="2"/>
      <c r="SL210" s="2"/>
      <c r="SM210" s="2"/>
      <c r="SN210" s="2"/>
      <c r="SO210" s="2"/>
      <c r="SP210" s="2"/>
      <c r="SQ210" s="2"/>
      <c r="SR210" s="2"/>
      <c r="SS210" s="2"/>
      <c r="ST210" s="2"/>
      <c r="SU210" s="2"/>
      <c r="SV210" s="2"/>
      <c r="SW210" s="2"/>
      <c r="SX210" s="2"/>
      <c r="SY210" s="2"/>
      <c r="SZ210" s="2"/>
      <c r="TA210" s="2"/>
      <c r="TB210" s="2"/>
      <c r="TC210" s="2"/>
      <c r="TD210" s="2"/>
      <c r="TE210" s="2"/>
      <c r="TF210" s="2"/>
      <c r="TG210" s="2"/>
      <c r="TH210" s="2"/>
      <c r="TI210" s="2"/>
      <c r="TJ210" s="2"/>
      <c r="TK210" s="2"/>
      <c r="TL210" s="2"/>
      <c r="TM210" s="2"/>
      <c r="TN210" s="2"/>
      <c r="TO210" s="2"/>
      <c r="TP210" s="2"/>
      <c r="TQ210" s="2"/>
      <c r="TR210" s="2"/>
      <c r="TS210" s="2"/>
      <c r="TT210" s="2"/>
      <c r="TU210" s="2"/>
      <c r="TV210" s="2"/>
      <c r="TW210" s="2"/>
      <c r="TX210" s="2"/>
      <c r="TY210" s="2"/>
      <c r="TZ210" s="2"/>
      <c r="UA210" s="2"/>
      <c r="UB210" s="2"/>
      <c r="UC210" s="2"/>
      <c r="UD210" s="2"/>
      <c r="UE210" s="2"/>
      <c r="UF210" s="2"/>
      <c r="UG210" s="2"/>
      <c r="UH210" s="2"/>
      <c r="UI210" s="2"/>
      <c r="UJ210" s="2"/>
      <c r="UK210" s="2"/>
      <c r="UL210" s="2"/>
      <c r="UM210" s="2"/>
      <c r="UN210" s="2"/>
      <c r="UO210" s="2"/>
      <c r="UP210" s="2"/>
      <c r="UQ210" s="2"/>
      <c r="UR210" s="2"/>
      <c r="US210" s="2"/>
      <c r="UT210" s="2"/>
      <c r="UU210" s="2"/>
      <c r="UV210" s="2"/>
      <c r="UW210" s="2"/>
      <c r="UX210" s="2"/>
      <c r="UY210" s="2"/>
      <c r="UZ210" s="2"/>
      <c r="VA210" s="2"/>
      <c r="VB210" s="2"/>
      <c r="VC210" s="2"/>
      <c r="VD210" s="2"/>
      <c r="VE210" s="2"/>
      <c r="VF210" s="2"/>
      <c r="VG210" s="2"/>
      <c r="VH210" s="2"/>
      <c r="VI210" s="2"/>
      <c r="VJ210" s="2"/>
      <c r="VK210" s="2"/>
      <c r="VL210" s="2"/>
      <c r="VM210" s="2"/>
      <c r="VN210" s="2"/>
      <c r="VO210" s="2"/>
      <c r="VP210" s="2"/>
      <c r="VQ210" s="2"/>
      <c r="VR210" s="2"/>
      <c r="VS210" s="2"/>
      <c r="VT210" s="2"/>
      <c r="VU210" s="2"/>
      <c r="VV210" s="2"/>
      <c r="VW210" s="2"/>
      <c r="VX210" s="2"/>
      <c r="VY210" s="2"/>
      <c r="VZ210" s="2"/>
      <c r="WA210" s="2"/>
      <c r="WB210" s="2"/>
      <c r="WC210" s="2"/>
      <c r="WD210" s="2"/>
      <c r="WE210" s="2"/>
      <c r="WF210" s="2"/>
      <c r="WG210" s="2"/>
      <c r="WH210" s="2"/>
      <c r="WI210" s="2"/>
      <c r="WJ210" s="2"/>
      <c r="WK210" s="2"/>
      <c r="WL210" s="2"/>
      <c r="WM210" s="2"/>
      <c r="WN210" s="2"/>
      <c r="WO210" s="2"/>
      <c r="WP210" s="2"/>
      <c r="WQ210" s="2"/>
      <c r="WR210" s="2"/>
      <c r="WS210" s="2"/>
      <c r="WT210" s="2"/>
      <c r="WU210" s="2"/>
      <c r="WV210" s="2"/>
      <c r="WW210" s="2"/>
      <c r="WX210" s="2"/>
      <c r="WY210" s="2"/>
      <c r="WZ210" s="2"/>
      <c r="XA210" s="2"/>
      <c r="XB210" s="2"/>
      <c r="XC210" s="2"/>
      <c r="XD210" s="2"/>
      <c r="XE210" s="2"/>
      <c r="XF210" s="2"/>
      <c r="XG210" s="2"/>
      <c r="XH210" s="2"/>
      <c r="XI210" s="2"/>
      <c r="XJ210" s="2"/>
      <c r="XK210" s="2"/>
      <c r="XL210" s="2"/>
      <c r="XM210" s="2"/>
      <c r="XN210" s="2"/>
      <c r="XO210" s="2"/>
      <c r="XP210" s="2"/>
      <c r="XQ210" s="2"/>
      <c r="XR210" s="2"/>
      <c r="XS210" s="2"/>
      <c r="XT210" s="2"/>
      <c r="XU210" s="2"/>
      <c r="XV210" s="2"/>
      <c r="XW210" s="2"/>
      <c r="XX210" s="2"/>
      <c r="XY210" s="2"/>
      <c r="XZ210" s="2"/>
      <c r="YA210" s="2"/>
      <c r="YB210" s="2"/>
      <c r="YC210" s="2"/>
      <c r="YD210" s="2"/>
      <c r="YE210" s="2"/>
      <c r="YF210" s="2"/>
      <c r="YG210" s="2"/>
      <c r="YH210" s="2"/>
      <c r="YI210" s="2"/>
      <c r="YJ210" s="2"/>
      <c r="YK210" s="2"/>
      <c r="YL210" s="2"/>
      <c r="YM210" s="2"/>
      <c r="YN210" s="2"/>
      <c r="YO210" s="2"/>
      <c r="YP210" s="2"/>
      <c r="YQ210" s="2"/>
      <c r="YR210" s="2"/>
      <c r="YS210" s="2"/>
      <c r="YT210" s="2"/>
      <c r="YU210" s="2"/>
      <c r="YV210" s="2"/>
      <c r="YW210" s="2"/>
      <c r="YX210" s="2"/>
      <c r="YY210" s="2"/>
      <c r="YZ210" s="2"/>
      <c r="ZA210" s="2"/>
      <c r="ZB210" s="2"/>
      <c r="ZC210" s="2"/>
      <c r="ZD210" s="2"/>
      <c r="ZE210" s="2"/>
      <c r="ZF210" s="2"/>
      <c r="ZG210" s="2"/>
      <c r="ZH210" s="2"/>
      <c r="ZI210" s="2"/>
      <c r="ZJ210" s="2"/>
      <c r="ZK210" s="2"/>
      <c r="ZL210" s="2"/>
      <c r="ZM210" s="2"/>
      <c r="ZN210" s="2"/>
      <c r="ZO210" s="2"/>
      <c r="ZP210" s="2"/>
      <c r="ZQ210" s="2"/>
      <c r="ZR210" s="2"/>
      <c r="ZS210" s="2"/>
      <c r="ZT210" s="2"/>
      <c r="ZU210" s="2"/>
      <c r="ZV210" s="2"/>
      <c r="ZW210" s="2"/>
      <c r="ZX210" s="2"/>
      <c r="ZY210" s="2"/>
      <c r="ZZ210" s="2"/>
      <c r="AAA210" s="2"/>
      <c r="AAB210" s="2"/>
      <c r="AAC210" s="2"/>
      <c r="AAD210" s="2"/>
      <c r="AAE210" s="2"/>
      <c r="AAF210" s="2"/>
      <c r="AAG210" s="2"/>
      <c r="AAH210" s="2"/>
      <c r="AAI210" s="2"/>
      <c r="AAJ210" s="2"/>
      <c r="AAK210" s="2"/>
      <c r="AAL210" s="2"/>
      <c r="AAM210" s="2"/>
      <c r="AAN210" s="2"/>
      <c r="AAO210" s="2"/>
      <c r="AAP210" s="2"/>
      <c r="AAQ210" s="2"/>
      <c r="AAR210" s="2"/>
      <c r="AAS210" s="2"/>
      <c r="AAT210" s="2"/>
      <c r="AAU210" s="2"/>
      <c r="AAV210" s="2"/>
      <c r="AAW210" s="2"/>
      <c r="AAX210" s="2"/>
      <c r="AAY210" s="2"/>
      <c r="AAZ210" s="2"/>
      <c r="ABA210" s="2"/>
      <c r="ABB210" s="2"/>
      <c r="ABC210" s="2"/>
      <c r="ABD210" s="2"/>
      <c r="ABE210" s="2"/>
      <c r="ABF210" s="2"/>
      <c r="ABG210" s="2"/>
      <c r="ABH210" s="2"/>
      <c r="ABI210" s="2"/>
      <c r="ABJ210" s="2"/>
      <c r="ABK210" s="2"/>
      <c r="ABL210" s="2"/>
      <c r="ABM210" s="2"/>
      <c r="ABN210" s="2"/>
      <c r="ABO210" s="2"/>
      <c r="ABP210" s="2"/>
      <c r="ABQ210" s="2"/>
      <c r="ABR210" s="2"/>
      <c r="ABS210" s="2"/>
      <c r="ABT210" s="2"/>
      <c r="ABU210" s="2"/>
      <c r="ABV210" s="2"/>
      <c r="ABW210" s="2"/>
      <c r="ABX210" s="2"/>
      <c r="ABY210" s="2"/>
      <c r="ABZ210" s="2"/>
      <c r="ACA210" s="2"/>
      <c r="ACB210" s="2"/>
      <c r="ACC210" s="2"/>
      <c r="ACD210" s="2"/>
      <c r="ACE210" s="2"/>
      <c r="ACF210" s="2"/>
      <c r="ACG210" s="2"/>
      <c r="ACH210" s="2"/>
      <c r="ACI210" s="2"/>
      <c r="ACJ210" s="2"/>
      <c r="ACK210" s="2"/>
      <c r="ACL210" s="2"/>
      <c r="ACM210" s="2"/>
      <c r="ACN210" s="2"/>
      <c r="ACO210" s="2"/>
      <c r="ACP210" s="2"/>
      <c r="ACQ210" s="2"/>
      <c r="ACR210" s="2"/>
      <c r="ACS210" s="2"/>
      <c r="ACT210" s="2"/>
      <c r="ACU210" s="2"/>
      <c r="ACV210" s="2"/>
      <c r="ACW210" s="2"/>
      <c r="ACX210" s="2"/>
      <c r="ACY210" s="2"/>
      <c r="ACZ210" s="2"/>
      <c r="ADA210" s="2"/>
      <c r="ADB210" s="2"/>
      <c r="ADC210" s="2"/>
      <c r="ADD210" s="2"/>
      <c r="ADE210" s="2"/>
      <c r="ADF210" s="2"/>
      <c r="ADG210" s="2"/>
      <c r="ADH210" s="2"/>
      <c r="ADI210" s="2"/>
      <c r="ADJ210" s="2"/>
      <c r="ADK210" s="2"/>
      <c r="ADL210" s="2"/>
      <c r="ADM210" s="2"/>
      <c r="ADN210" s="2"/>
      <c r="ADO210" s="2"/>
      <c r="ADP210" s="2"/>
      <c r="ADQ210" s="2"/>
      <c r="ADR210" s="2"/>
      <c r="ADS210" s="2"/>
      <c r="ADT210" s="2"/>
      <c r="ADU210" s="2"/>
      <c r="ADV210" s="2"/>
      <c r="ADW210" s="2"/>
      <c r="ADX210" s="2"/>
      <c r="ADY210" s="2"/>
      <c r="ADZ210" s="2"/>
      <c r="AEA210" s="2"/>
      <c r="AEB210" s="2"/>
      <c r="AEC210" s="2"/>
      <c r="AED210" s="2"/>
      <c r="AEE210" s="2"/>
      <c r="AEF210" s="2"/>
      <c r="AEG210" s="2"/>
      <c r="AEH210" s="2"/>
      <c r="AEI210" s="2"/>
      <c r="AEJ210" s="2"/>
      <c r="AEK210" s="2"/>
      <c r="AEL210" s="2"/>
      <c r="AEM210" s="2"/>
      <c r="AEN210" s="2"/>
      <c r="AEO210" s="2"/>
      <c r="AEP210" s="2"/>
      <c r="AEQ210" s="2"/>
      <c r="AER210" s="2"/>
      <c r="AES210" s="2"/>
      <c r="AET210" s="2"/>
      <c r="AEU210" s="2"/>
      <c r="AEV210" s="2"/>
      <c r="AEW210" s="2"/>
      <c r="AEX210" s="2"/>
      <c r="AEY210" s="2"/>
      <c r="AEZ210" s="2"/>
      <c r="AFA210" s="2"/>
      <c r="AFB210" s="2"/>
      <c r="AFC210" s="2"/>
      <c r="AFD210" s="2"/>
      <c r="AFE210" s="2"/>
      <c r="AFF210" s="2"/>
      <c r="AFG210" s="2"/>
      <c r="AFH210" s="2"/>
      <c r="AFI210" s="2"/>
      <c r="AFJ210" s="2"/>
      <c r="AFK210" s="2"/>
      <c r="AFL210" s="2"/>
      <c r="AFM210" s="2"/>
      <c r="AFN210" s="2"/>
      <c r="AFO210" s="2"/>
      <c r="AFP210" s="2"/>
      <c r="AFQ210" s="2"/>
      <c r="AFR210" s="2"/>
      <c r="AFS210" s="2"/>
      <c r="AFT210" s="2"/>
      <c r="AFU210" s="2"/>
      <c r="AFV210" s="2"/>
      <c r="AFW210" s="2"/>
      <c r="AFX210" s="2"/>
      <c r="AFY210" s="2"/>
      <c r="AFZ210" s="2"/>
      <c r="AGA210" s="2"/>
      <c r="AGB210" s="2"/>
      <c r="AGC210" s="2"/>
      <c r="AGD210" s="2"/>
      <c r="AGE210" s="2"/>
      <c r="AGF210" s="2"/>
      <c r="AGG210" s="2"/>
      <c r="AGH210" s="2"/>
      <c r="AGI210" s="2"/>
      <c r="AGJ210" s="2"/>
      <c r="AGK210" s="2"/>
      <c r="AGL210" s="2"/>
      <c r="AGM210" s="2"/>
      <c r="AGN210" s="2"/>
      <c r="AGO210" s="2"/>
      <c r="AGP210" s="2"/>
      <c r="AGQ210" s="2"/>
      <c r="AGR210" s="2"/>
      <c r="AGS210" s="2"/>
      <c r="AGT210" s="2"/>
      <c r="AGU210" s="2"/>
      <c r="AGV210" s="2"/>
      <c r="AGW210" s="2"/>
      <c r="AGX210" s="2"/>
      <c r="AGY210" s="2"/>
      <c r="AGZ210" s="2"/>
      <c r="AHA210" s="2"/>
      <c r="AHB210" s="2"/>
      <c r="AHC210" s="2"/>
      <c r="AHD210" s="2"/>
      <c r="AHE210" s="2"/>
      <c r="AHF210" s="2"/>
      <c r="AHG210" s="2"/>
      <c r="AHH210" s="2"/>
      <c r="AHI210" s="2"/>
      <c r="AHJ210" s="2"/>
      <c r="AHK210" s="2"/>
      <c r="AHL210" s="2"/>
      <c r="AHM210" s="2"/>
      <c r="AHN210" s="2"/>
      <c r="AHO210" s="2"/>
      <c r="AHP210" s="2"/>
      <c r="AHQ210" s="2"/>
      <c r="AHR210" s="2"/>
      <c r="AHS210" s="2"/>
      <c r="AHT210" s="2"/>
      <c r="AHU210" s="2"/>
      <c r="AHV210" s="2"/>
      <c r="AHW210" s="2"/>
      <c r="AHX210" s="2"/>
      <c r="AHY210" s="2"/>
      <c r="AHZ210" s="2"/>
      <c r="AIA210" s="2"/>
      <c r="AIB210" s="2"/>
      <c r="AIC210" s="2"/>
      <c r="AID210" s="2"/>
      <c r="AIE210" s="2"/>
      <c r="AIF210" s="2"/>
      <c r="AIG210" s="2"/>
      <c r="AIH210" s="2"/>
      <c r="AII210" s="2"/>
      <c r="AIJ210" s="2"/>
      <c r="AIK210" s="2"/>
      <c r="AIL210" s="2"/>
      <c r="AIM210" s="2"/>
      <c r="AIN210" s="2"/>
      <c r="AIO210" s="2"/>
      <c r="AIP210" s="2"/>
      <c r="AIQ210" s="2"/>
      <c r="AIR210" s="2"/>
      <c r="AIS210" s="2"/>
      <c r="AIT210" s="2"/>
      <c r="AIU210" s="2"/>
      <c r="AIV210" s="2"/>
      <c r="AIW210" s="2"/>
      <c r="AIX210" s="2"/>
      <c r="AIY210" s="2"/>
      <c r="AIZ210" s="2"/>
      <c r="AJA210" s="2"/>
      <c r="AJB210" s="2"/>
      <c r="AJC210" s="2"/>
      <c r="AJD210" s="2"/>
      <c r="AJE210" s="2"/>
      <c r="AJF210" s="2"/>
      <c r="AJG210" s="2"/>
      <c r="AJH210" s="2"/>
      <c r="AJI210" s="2"/>
      <c r="AJJ210" s="2"/>
      <c r="AJK210" s="2"/>
      <c r="AJL210" s="2"/>
      <c r="AJM210" s="2"/>
      <c r="AJN210" s="2"/>
      <c r="AJO210" s="2"/>
      <c r="AJP210" s="2"/>
      <c r="AJQ210" s="2"/>
      <c r="AJR210" s="2"/>
      <c r="AJS210" s="2"/>
      <c r="AJT210" s="2"/>
      <c r="AJU210" s="2"/>
      <c r="AJV210" s="2"/>
      <c r="AJW210" s="2"/>
      <c r="AJX210" s="2"/>
      <c r="AJY210" s="2"/>
      <c r="AJZ210" s="2"/>
      <c r="AKA210" s="2"/>
      <c r="AKB210" s="2"/>
      <c r="AKC210" s="2"/>
      <c r="AKD210" s="2"/>
      <c r="AKE210" s="2"/>
      <c r="AKF210" s="2"/>
      <c r="AKG210" s="2"/>
      <c r="AKH210" s="2"/>
      <c r="AKI210" s="2"/>
      <c r="AKJ210" s="2"/>
      <c r="AKK210" s="2"/>
      <c r="AKL210" s="2"/>
      <c r="AKM210" s="2"/>
      <c r="AKN210" s="2"/>
      <c r="AKO210" s="2"/>
      <c r="AKP210" s="2"/>
      <c r="AKQ210" s="2"/>
      <c r="AKR210" s="2"/>
      <c r="AKS210" s="2"/>
      <c r="AKT210" s="2"/>
      <c r="AKU210" s="2"/>
      <c r="AKV210" s="2"/>
      <c r="AKW210" s="2"/>
      <c r="AKX210" s="2"/>
      <c r="AKY210" s="2"/>
      <c r="AKZ210" s="2"/>
      <c r="ALA210" s="2"/>
      <c r="ALB210" s="2"/>
      <c r="ALC210" s="2"/>
      <c r="ALD210" s="2"/>
      <c r="ALE210" s="2"/>
      <c r="ALF210" s="2"/>
      <c r="ALG210" s="2"/>
      <c r="ALH210" s="2"/>
      <c r="ALI210" s="2"/>
      <c r="ALJ210" s="2"/>
      <c r="ALK210" s="2"/>
      <c r="ALL210" s="2"/>
      <c r="ALM210" s="2"/>
      <c r="ALN210" s="2"/>
      <c r="ALO210" s="2"/>
      <c r="ALP210" s="2"/>
      <c r="ALQ210" s="2"/>
      <c r="ALR210" s="2"/>
      <c r="ALS210" s="2"/>
      <c r="ALT210" s="2"/>
      <c r="ALU210" s="2"/>
      <c r="ALV210" s="2"/>
      <c r="ALW210" s="2"/>
      <c r="ALX210" s="2"/>
      <c r="ALY210" s="2"/>
      <c r="ALZ210" s="2"/>
      <c r="AMA210" s="2"/>
      <c r="AMB210" s="2"/>
      <c r="AMC210" s="2"/>
      <c r="AMD210" s="2"/>
      <c r="AME210" s="2"/>
      <c r="AMF210" s="2"/>
      <c r="AMG210" s="2"/>
      <c r="AMH210" s="2"/>
      <c r="AMI210" s="2"/>
      <c r="AMJ210" s="2"/>
      <c r="AMK210" s="2"/>
      <c r="AML210" s="2"/>
      <c r="AMM210" s="2"/>
      <c r="AMN210" s="2"/>
      <c r="AMO210" s="2"/>
      <c r="AMP210" s="2"/>
      <c r="AMQ210" s="2"/>
      <c r="AMR210" s="2"/>
      <c r="AMS210" s="2"/>
      <c r="AMT210" s="2"/>
      <c r="AMU210" s="2"/>
      <c r="AMV210" s="2"/>
      <c r="AMW210" s="2"/>
      <c r="AMX210" s="2"/>
      <c r="AMY210" s="2"/>
      <c r="AMZ210" s="2"/>
      <c r="ANA210" s="2"/>
      <c r="ANB210" s="2"/>
      <c r="ANC210" s="2"/>
      <c r="AND210" s="2"/>
      <c r="ANE210" s="2"/>
      <c r="ANF210" s="2"/>
      <c r="ANG210" s="2"/>
      <c r="ANH210" s="2"/>
      <c r="ANI210" s="2"/>
      <c r="ANJ210" s="2"/>
      <c r="ANK210" s="2"/>
      <c r="ANL210" s="2"/>
      <c r="ANM210" s="2"/>
      <c r="ANN210" s="2"/>
      <c r="ANO210" s="2"/>
      <c r="ANP210" s="2"/>
      <c r="ANQ210" s="2"/>
      <c r="ANR210" s="2"/>
      <c r="ANS210" s="2"/>
      <c r="ANT210" s="2"/>
      <c r="ANU210" s="2"/>
      <c r="ANV210" s="2"/>
      <c r="ANW210" s="2"/>
      <c r="ANX210" s="2"/>
      <c r="ANY210" s="2"/>
      <c r="ANZ210" s="2"/>
      <c r="AOA210" s="2"/>
      <c r="AOB210" s="2"/>
      <c r="AOC210" s="2"/>
      <c r="AOD210" s="2"/>
      <c r="AOE210" s="2"/>
      <c r="AOF210" s="2"/>
      <c r="AOG210" s="2"/>
      <c r="AOH210" s="2"/>
      <c r="AOI210" s="2"/>
      <c r="AOJ210" s="2"/>
      <c r="AOK210" s="2"/>
      <c r="AOL210" s="2"/>
      <c r="AOM210" s="2"/>
      <c r="AON210" s="2"/>
      <c r="AOO210" s="2"/>
      <c r="AOP210" s="2"/>
      <c r="AOQ210" s="2"/>
      <c r="AOR210" s="2"/>
      <c r="AOS210" s="2"/>
      <c r="AOT210" s="2"/>
      <c r="AOU210" s="2"/>
      <c r="AOV210" s="2"/>
      <c r="AOW210" s="2"/>
      <c r="AOX210" s="2"/>
      <c r="AOY210" s="2"/>
      <c r="AOZ210" s="2"/>
      <c r="APA210" s="2"/>
      <c r="APB210" s="2"/>
      <c r="APC210" s="2"/>
      <c r="APD210" s="2"/>
      <c r="APE210" s="2"/>
      <c r="APF210" s="2"/>
      <c r="APG210" s="2"/>
      <c r="APH210" s="2"/>
      <c r="API210" s="2"/>
      <c r="APJ210" s="2"/>
      <c r="APK210" s="2"/>
      <c r="APL210" s="2"/>
      <c r="APM210" s="2"/>
      <c r="APN210" s="2"/>
      <c r="APO210" s="2"/>
      <c r="APP210" s="2"/>
      <c r="APQ210" s="2"/>
      <c r="APR210" s="2"/>
      <c r="APS210" s="2"/>
      <c r="APT210" s="2"/>
      <c r="APU210" s="2"/>
      <c r="APV210" s="2"/>
      <c r="APW210" s="2"/>
      <c r="APX210" s="2"/>
      <c r="APY210" s="2"/>
      <c r="APZ210" s="2"/>
      <c r="AQA210" s="2"/>
      <c r="AQB210" s="2"/>
      <c r="AQC210" s="2"/>
      <c r="AQD210" s="2"/>
      <c r="AQE210" s="2"/>
      <c r="AQF210" s="2"/>
      <c r="AQG210" s="2"/>
      <c r="AQH210" s="2"/>
      <c r="AQI210" s="2"/>
      <c r="AQJ210" s="2"/>
      <c r="AQK210" s="2"/>
      <c r="AQL210" s="2"/>
      <c r="AQM210" s="2"/>
      <c r="AQN210" s="2"/>
      <c r="AQO210" s="2"/>
      <c r="AQP210" s="2"/>
      <c r="AQQ210" s="2"/>
      <c r="AQR210" s="2"/>
      <c r="AQS210" s="2"/>
      <c r="AQT210" s="2"/>
      <c r="AQU210" s="2"/>
      <c r="AQV210" s="2"/>
      <c r="AQW210" s="2"/>
      <c r="AQX210" s="2"/>
      <c r="AQY210" s="2"/>
      <c r="AQZ210" s="2"/>
      <c r="ARA210" s="2"/>
      <c r="ARB210" s="2"/>
      <c r="ARC210" s="2"/>
      <c r="ARD210" s="2"/>
      <c r="ARE210" s="2"/>
      <c r="ARF210" s="2"/>
      <c r="ARG210" s="2"/>
      <c r="ARH210" s="2"/>
      <c r="ARI210" s="2"/>
      <c r="ARJ210" s="2"/>
      <c r="ARK210" s="2"/>
      <c r="ARL210" s="2"/>
      <c r="ARM210" s="2"/>
      <c r="ARN210" s="2"/>
      <c r="ARO210" s="2"/>
      <c r="ARP210" s="2"/>
      <c r="ARQ210" s="2"/>
      <c r="ARR210" s="2"/>
      <c r="ARS210" s="2"/>
      <c r="ART210" s="2"/>
      <c r="ARU210" s="2"/>
      <c r="ARV210" s="2"/>
      <c r="ARW210" s="2"/>
      <c r="ARX210" s="2"/>
      <c r="ARY210" s="2"/>
      <c r="ARZ210" s="2"/>
      <c r="ASA210" s="2"/>
      <c r="ASB210" s="2"/>
      <c r="ASC210" s="2"/>
      <c r="ASD210" s="2"/>
      <c r="ASE210" s="2"/>
      <c r="ASF210" s="2"/>
      <c r="ASG210" s="2"/>
      <c r="ASH210" s="2"/>
      <c r="ASI210" s="2"/>
      <c r="ASJ210" s="2"/>
      <c r="ASK210" s="2"/>
      <c r="ASL210" s="2"/>
      <c r="ASM210" s="2"/>
      <c r="ASN210" s="2"/>
      <c r="ASO210" s="2"/>
      <c r="ASP210" s="2"/>
      <c r="ASQ210" s="2"/>
      <c r="ASR210" s="2"/>
      <c r="ASS210" s="2"/>
      <c r="AST210" s="2"/>
      <c r="ASU210" s="2"/>
      <c r="ASV210" s="2"/>
      <c r="ASW210" s="2"/>
      <c r="ASX210" s="2"/>
      <c r="ASY210" s="2"/>
      <c r="ASZ210" s="2"/>
      <c r="ATA210" s="2"/>
      <c r="ATB210" s="2"/>
      <c r="ATC210" s="2"/>
      <c r="ATD210" s="2"/>
      <c r="ATE210" s="2"/>
      <c r="ATF210" s="2"/>
      <c r="ATG210" s="2"/>
      <c r="ATH210" s="2"/>
      <c r="ATI210" s="2"/>
      <c r="ATJ210" s="2"/>
      <c r="ATK210" s="2"/>
      <c r="ATL210" s="2"/>
      <c r="ATM210" s="2"/>
      <c r="ATN210" s="2"/>
      <c r="ATO210" s="2"/>
      <c r="ATP210" s="2"/>
      <c r="ATQ210" s="2"/>
      <c r="ATR210" s="2"/>
      <c r="ATS210" s="2"/>
      <c r="ATT210" s="2"/>
      <c r="ATU210" s="2"/>
      <c r="ATV210" s="2"/>
      <c r="ATW210" s="2"/>
      <c r="ATX210" s="2"/>
      <c r="ATY210" s="2"/>
      <c r="ATZ210" s="2"/>
      <c r="AUA210" s="2"/>
      <c r="AUB210" s="2"/>
      <c r="AUC210" s="2"/>
      <c r="AUD210" s="2"/>
      <c r="AUE210" s="2"/>
      <c r="AUF210" s="2"/>
      <c r="AUG210" s="2"/>
      <c r="AUH210" s="2"/>
      <c r="AUI210" s="2"/>
      <c r="AUJ210" s="2"/>
      <c r="AUK210" s="2"/>
      <c r="AUL210" s="2"/>
      <c r="AUM210" s="2"/>
      <c r="AUN210" s="2"/>
      <c r="AUO210" s="2"/>
      <c r="AUP210" s="2"/>
      <c r="AUQ210" s="2"/>
      <c r="AUR210" s="2"/>
      <c r="AUS210" s="2"/>
      <c r="AUT210" s="2"/>
      <c r="AUU210" s="2"/>
      <c r="AUV210" s="2"/>
      <c r="AUW210" s="2"/>
      <c r="AUX210" s="2"/>
      <c r="AUY210" s="2"/>
      <c r="AUZ210" s="2"/>
      <c r="AVA210" s="2"/>
      <c r="AVB210" s="2"/>
      <c r="AVC210" s="2"/>
      <c r="AVD210" s="2"/>
      <c r="AVE210" s="2"/>
      <c r="AVF210" s="2"/>
      <c r="AVG210" s="2"/>
      <c r="AVH210" s="2"/>
      <c r="AVI210" s="2"/>
      <c r="AVJ210" s="2"/>
      <c r="AVK210" s="2"/>
      <c r="AVL210" s="2"/>
      <c r="AVM210" s="2"/>
      <c r="AVN210" s="2"/>
      <c r="AVO210" s="2"/>
      <c r="AVP210" s="2"/>
      <c r="AVQ210" s="2"/>
      <c r="AVR210" s="2"/>
      <c r="AVS210" s="2"/>
      <c r="AVT210" s="2"/>
      <c r="AVU210" s="2"/>
      <c r="AVV210" s="2"/>
      <c r="AVW210" s="2"/>
      <c r="AVX210" s="2"/>
      <c r="AVY210" s="2"/>
      <c r="AVZ210" s="2"/>
      <c r="AWA210" s="2"/>
      <c r="AWB210" s="2"/>
      <c r="AWC210" s="2"/>
      <c r="AWD210" s="2"/>
      <c r="AWE210" s="2"/>
      <c r="AWF210" s="2"/>
      <c r="AWG210" s="2"/>
      <c r="AWH210" s="2"/>
      <c r="AWI210" s="2"/>
      <c r="AWJ210" s="2"/>
      <c r="AWK210" s="2"/>
      <c r="AWL210" s="2"/>
      <c r="AWM210" s="2"/>
      <c r="AWN210" s="2"/>
      <c r="AWO210" s="2"/>
      <c r="AWP210" s="2"/>
      <c r="AWQ210" s="2"/>
      <c r="AWR210" s="2"/>
      <c r="AWS210" s="2"/>
      <c r="AWT210" s="2"/>
      <c r="AWU210" s="2"/>
      <c r="AWV210" s="2"/>
      <c r="AWW210" s="2"/>
      <c r="AWX210" s="2"/>
      <c r="AWY210" s="2"/>
      <c r="AWZ210" s="2"/>
      <c r="AXA210" s="2"/>
      <c r="AXB210" s="2"/>
      <c r="AXC210" s="2"/>
      <c r="AXD210" s="2"/>
      <c r="AXE210" s="2"/>
      <c r="AXF210" s="2"/>
      <c r="AXG210" s="2"/>
      <c r="AXH210" s="2"/>
      <c r="AXI210" s="2"/>
      <c r="AXJ210" s="2"/>
      <c r="AXK210" s="2"/>
      <c r="AXL210" s="2"/>
      <c r="AXM210" s="2"/>
      <c r="AXN210" s="2"/>
      <c r="AXO210" s="2"/>
      <c r="AXP210" s="2"/>
      <c r="AXQ210" s="2"/>
      <c r="AXR210" s="2"/>
      <c r="AXS210" s="2"/>
      <c r="AXT210" s="2"/>
      <c r="AXU210" s="2"/>
      <c r="AXV210" s="2"/>
      <c r="AXW210" s="2"/>
      <c r="AXX210" s="2"/>
      <c r="AXY210" s="2"/>
      <c r="AXZ210" s="2"/>
      <c r="AYA210" s="2"/>
      <c r="AYB210" s="2"/>
      <c r="AYC210" s="2"/>
      <c r="AYD210" s="2"/>
      <c r="AYE210" s="2"/>
      <c r="AYF210" s="2"/>
      <c r="AYG210" s="2"/>
      <c r="AYH210" s="2"/>
      <c r="AYI210" s="2"/>
      <c r="AYJ210" s="2"/>
      <c r="AYK210" s="2"/>
      <c r="AYL210" s="2"/>
      <c r="AYM210" s="2"/>
      <c r="AYN210" s="2"/>
      <c r="AYO210" s="2"/>
      <c r="AYP210" s="2"/>
      <c r="AYQ210" s="2"/>
      <c r="AYR210" s="2"/>
      <c r="AYS210" s="2"/>
      <c r="AYT210" s="2"/>
      <c r="AYU210" s="2"/>
      <c r="AYV210" s="2"/>
      <c r="AYW210" s="2"/>
      <c r="AYX210" s="2"/>
      <c r="AYY210" s="2"/>
      <c r="AYZ210" s="2"/>
      <c r="AZA210" s="2"/>
      <c r="AZB210" s="2"/>
      <c r="AZC210" s="2"/>
      <c r="AZD210" s="2"/>
      <c r="AZE210" s="2"/>
      <c r="AZF210" s="2"/>
      <c r="AZG210" s="2"/>
      <c r="AZH210" s="2"/>
      <c r="AZI210" s="2"/>
      <c r="AZJ210" s="2"/>
      <c r="AZK210" s="2"/>
      <c r="AZL210" s="2"/>
      <c r="AZM210" s="2"/>
      <c r="AZN210" s="2"/>
      <c r="AZO210" s="2"/>
      <c r="AZP210" s="2"/>
      <c r="AZQ210" s="2"/>
      <c r="AZR210" s="2"/>
      <c r="AZS210" s="2"/>
      <c r="AZT210" s="2"/>
      <c r="AZU210" s="2"/>
      <c r="AZV210" s="2"/>
      <c r="AZW210" s="2"/>
      <c r="AZX210" s="2"/>
      <c r="AZY210" s="2"/>
      <c r="AZZ210" s="2"/>
      <c r="BAA210" s="2"/>
      <c r="BAB210" s="2"/>
      <c r="BAC210" s="2"/>
      <c r="BAD210" s="2"/>
      <c r="BAE210" s="2"/>
      <c r="BAF210" s="2"/>
      <c r="BAG210" s="2"/>
      <c r="BAH210" s="2"/>
      <c r="BAI210" s="2"/>
      <c r="BAJ210" s="2"/>
      <c r="BAK210" s="2"/>
      <c r="BAL210" s="2"/>
      <c r="BAM210" s="2"/>
      <c r="BAN210" s="2"/>
      <c r="BAO210" s="2"/>
      <c r="BAP210" s="2"/>
      <c r="BAQ210" s="2"/>
      <c r="BAR210" s="2"/>
      <c r="BAS210" s="2"/>
      <c r="BAT210" s="2"/>
      <c r="BAU210" s="2"/>
      <c r="BAV210" s="2"/>
      <c r="BAW210" s="2"/>
      <c r="BAX210" s="2"/>
      <c r="BAY210" s="2"/>
      <c r="BAZ210" s="2"/>
      <c r="BBA210" s="2"/>
      <c r="BBB210" s="2"/>
      <c r="BBC210" s="2"/>
      <c r="BBD210" s="2"/>
      <c r="BBE210" s="2"/>
      <c r="BBF210" s="2"/>
      <c r="BBG210" s="2"/>
      <c r="BBH210" s="2"/>
      <c r="BBI210" s="2"/>
      <c r="BBJ210" s="2"/>
      <c r="BBK210" s="2"/>
      <c r="BBL210" s="2"/>
      <c r="BBM210" s="2"/>
      <c r="BBN210" s="2"/>
      <c r="BBO210" s="2"/>
      <c r="BBP210" s="2"/>
      <c r="BBQ210" s="2"/>
      <c r="BBR210" s="2"/>
      <c r="BBS210" s="2"/>
      <c r="BBT210" s="2"/>
      <c r="BBU210" s="2"/>
      <c r="BBV210" s="2"/>
      <c r="BBW210" s="2"/>
      <c r="BBX210" s="2"/>
      <c r="BBY210" s="2"/>
      <c r="BBZ210" s="2"/>
      <c r="BCA210" s="2"/>
      <c r="BCB210" s="2"/>
      <c r="BCC210" s="2"/>
      <c r="BCD210" s="2"/>
      <c r="BCE210" s="2"/>
      <c r="BCF210" s="2"/>
      <c r="BCG210" s="2"/>
      <c r="BCH210" s="2"/>
      <c r="BCI210" s="2"/>
      <c r="BCJ210" s="2"/>
      <c r="BCK210" s="2"/>
      <c r="BCL210" s="2"/>
      <c r="BCM210" s="2"/>
      <c r="BCN210" s="2"/>
      <c r="BCO210" s="2"/>
      <c r="BCP210" s="2"/>
      <c r="BCQ210" s="2"/>
      <c r="BCR210" s="2"/>
      <c r="BCS210" s="2"/>
      <c r="BCT210" s="2"/>
      <c r="BCU210" s="2"/>
      <c r="BCV210" s="2"/>
      <c r="BCW210" s="2"/>
      <c r="BCX210" s="2"/>
      <c r="BCY210" s="2"/>
      <c r="BCZ210" s="2"/>
      <c r="BDA210" s="2"/>
      <c r="BDB210" s="2"/>
      <c r="BDC210" s="2"/>
      <c r="BDD210" s="2"/>
      <c r="BDE210" s="2"/>
      <c r="BDF210" s="2"/>
      <c r="BDG210" s="2"/>
      <c r="BDH210" s="2"/>
      <c r="BDI210" s="2"/>
      <c r="BDJ210" s="2"/>
      <c r="BDK210" s="2"/>
      <c r="BDL210" s="2"/>
      <c r="BDM210" s="2"/>
      <c r="BDN210" s="2"/>
      <c r="BDO210" s="2"/>
      <c r="BDP210" s="2"/>
      <c r="BDQ210" s="2"/>
      <c r="BDR210" s="2"/>
      <c r="BDS210" s="2"/>
      <c r="BDT210" s="2"/>
      <c r="BDU210" s="2"/>
      <c r="BDV210" s="2"/>
      <c r="BDW210" s="2"/>
      <c r="BDX210" s="2"/>
      <c r="BDY210" s="2"/>
      <c r="BDZ210" s="2"/>
      <c r="BEA210" s="2"/>
      <c r="BEB210" s="2"/>
      <c r="BEC210" s="2"/>
      <c r="BED210" s="2"/>
      <c r="BEE210" s="2"/>
      <c r="BEF210" s="2"/>
      <c r="BEG210" s="2"/>
      <c r="BEH210" s="2"/>
      <c r="BEI210" s="2"/>
      <c r="BEJ210" s="2"/>
      <c r="BEK210" s="2"/>
      <c r="BEL210" s="2"/>
      <c r="BEM210" s="2"/>
      <c r="BEN210" s="2"/>
      <c r="BEO210" s="2"/>
      <c r="BEP210" s="2"/>
      <c r="BEQ210" s="2"/>
      <c r="BER210" s="2"/>
      <c r="BES210" s="2"/>
      <c r="BET210" s="2"/>
      <c r="BEU210" s="2"/>
      <c r="BEV210" s="2"/>
      <c r="BEW210" s="2"/>
      <c r="BEX210" s="2"/>
      <c r="BEY210" s="2"/>
      <c r="BEZ210" s="2"/>
      <c r="BFA210" s="2"/>
      <c r="BFB210" s="2"/>
      <c r="BFC210" s="2"/>
      <c r="BFD210" s="2"/>
      <c r="BFE210" s="2"/>
      <c r="BFF210" s="2"/>
      <c r="BFG210" s="2"/>
      <c r="BFH210" s="2"/>
      <c r="BFI210" s="2"/>
      <c r="BFJ210" s="2"/>
      <c r="BFK210" s="2"/>
      <c r="BFL210" s="2"/>
      <c r="BFM210" s="2"/>
      <c r="BFN210" s="2"/>
      <c r="BFO210" s="2"/>
      <c r="BFP210" s="2"/>
      <c r="BFQ210" s="2"/>
      <c r="BFR210" s="2"/>
      <c r="BFS210" s="2"/>
      <c r="BFT210" s="2"/>
      <c r="BFU210" s="2"/>
      <c r="BFV210" s="2"/>
      <c r="BFW210" s="2"/>
      <c r="BFX210" s="2"/>
      <c r="BFY210" s="2"/>
      <c r="BFZ210" s="2"/>
      <c r="BGA210" s="2"/>
      <c r="BGB210" s="2"/>
      <c r="BGC210" s="2"/>
      <c r="BGD210" s="2"/>
      <c r="BGE210" s="2"/>
      <c r="BGF210" s="2"/>
      <c r="BGG210" s="2"/>
      <c r="BGH210" s="2"/>
      <c r="BGI210" s="2"/>
      <c r="BGJ210" s="2"/>
      <c r="BGK210" s="2"/>
      <c r="BGL210" s="2"/>
      <c r="BGM210" s="2"/>
      <c r="BGN210" s="2"/>
      <c r="BGO210" s="2"/>
      <c r="BGP210" s="2"/>
      <c r="BGQ210" s="2"/>
      <c r="BGR210" s="2"/>
      <c r="BGS210" s="2"/>
      <c r="BGT210" s="2"/>
      <c r="BGU210" s="2"/>
      <c r="BGV210" s="2"/>
      <c r="BGW210" s="2"/>
      <c r="BGX210" s="2"/>
      <c r="BGY210" s="2"/>
      <c r="BGZ210" s="2"/>
      <c r="BHA210" s="2"/>
      <c r="BHB210" s="2"/>
      <c r="BHC210" s="2"/>
      <c r="BHD210" s="2"/>
      <c r="BHE210" s="2"/>
      <c r="BHF210" s="2"/>
      <c r="BHG210" s="2"/>
      <c r="BHH210" s="2"/>
      <c r="BHI210" s="2"/>
      <c r="BHJ210" s="2"/>
      <c r="BHK210" s="2"/>
      <c r="BHL210" s="2"/>
      <c r="BHM210" s="2"/>
      <c r="BHN210" s="2"/>
      <c r="BHO210" s="2"/>
      <c r="BHP210" s="2"/>
      <c r="BHQ210" s="2"/>
      <c r="BHR210" s="2"/>
      <c r="BHS210" s="2"/>
      <c r="BHT210" s="2"/>
      <c r="BHU210" s="2"/>
      <c r="BHV210" s="2"/>
      <c r="BHW210" s="2"/>
      <c r="BHX210" s="2"/>
      <c r="BHY210" s="2"/>
      <c r="BHZ210" s="2"/>
      <c r="BIA210" s="2"/>
      <c r="BIB210" s="2"/>
      <c r="BIC210" s="2"/>
      <c r="BID210" s="2"/>
      <c r="BIE210" s="2"/>
      <c r="BIF210" s="2"/>
      <c r="BIG210" s="2"/>
      <c r="BIH210" s="2"/>
      <c r="BII210" s="2"/>
      <c r="BIJ210" s="2"/>
      <c r="BIK210" s="2"/>
      <c r="BIL210" s="2"/>
      <c r="BIM210" s="2"/>
      <c r="BIN210" s="2"/>
      <c r="BIO210" s="2"/>
      <c r="BIP210" s="2"/>
      <c r="BIQ210" s="2"/>
      <c r="BIR210" s="2"/>
      <c r="BIS210" s="2"/>
      <c r="BIT210" s="2"/>
      <c r="BIU210" s="2"/>
      <c r="BIV210" s="2"/>
      <c r="BIW210" s="2"/>
      <c r="BIX210" s="2"/>
      <c r="BIY210" s="2"/>
      <c r="BIZ210" s="2"/>
      <c r="BJA210" s="2"/>
      <c r="BJB210" s="2"/>
      <c r="BJC210" s="2"/>
      <c r="BJD210" s="2"/>
      <c r="BJE210" s="2"/>
      <c r="BJF210" s="2"/>
      <c r="BJG210" s="2"/>
      <c r="BJH210" s="2"/>
      <c r="BJI210" s="2"/>
      <c r="BJJ210" s="2"/>
      <c r="BJK210" s="2"/>
      <c r="BJL210" s="2"/>
      <c r="BJM210" s="2"/>
      <c r="BJN210" s="2"/>
      <c r="BJO210" s="2"/>
      <c r="BJP210" s="2"/>
      <c r="BJQ210" s="2"/>
      <c r="BJR210" s="2"/>
      <c r="BJS210" s="2"/>
      <c r="BJT210" s="2"/>
      <c r="BJU210" s="2"/>
      <c r="BJV210" s="2"/>
      <c r="BJW210" s="2"/>
      <c r="BJX210" s="2"/>
      <c r="BJY210" s="2"/>
      <c r="BJZ210" s="2"/>
      <c r="BKA210" s="2"/>
      <c r="BKB210" s="2"/>
      <c r="BKC210" s="2"/>
      <c r="BKD210" s="2"/>
      <c r="BKE210" s="2"/>
      <c r="BKF210" s="2"/>
      <c r="BKG210" s="2"/>
      <c r="BKH210" s="2"/>
      <c r="BKI210" s="2"/>
      <c r="BKJ210" s="2"/>
      <c r="BKK210" s="2"/>
      <c r="BKL210" s="2"/>
      <c r="BKM210" s="2"/>
      <c r="BKN210" s="2"/>
      <c r="BKO210" s="2"/>
      <c r="BKP210" s="2"/>
      <c r="BKQ210" s="2"/>
      <c r="BKR210" s="2"/>
      <c r="BKS210" s="2"/>
      <c r="BKT210" s="2"/>
      <c r="BKU210" s="2"/>
      <c r="BKV210" s="2"/>
      <c r="BKW210" s="2"/>
      <c r="BKX210" s="2"/>
      <c r="BKY210" s="2"/>
      <c r="BKZ210" s="2"/>
      <c r="BLA210" s="2"/>
      <c r="BLB210" s="2"/>
      <c r="BLC210" s="2"/>
      <c r="BLD210" s="2"/>
      <c r="BLE210" s="2"/>
      <c r="BLF210" s="2"/>
      <c r="BLG210" s="2"/>
      <c r="BLH210" s="2"/>
      <c r="BLI210" s="2"/>
      <c r="BLJ210" s="2"/>
      <c r="BLK210" s="2"/>
      <c r="BLL210" s="2"/>
      <c r="BLM210" s="2"/>
      <c r="BLN210" s="2"/>
      <c r="BLO210" s="2"/>
      <c r="BLP210" s="2"/>
      <c r="BLQ210" s="2"/>
      <c r="BLR210" s="2"/>
      <c r="BLS210" s="2"/>
      <c r="BLT210" s="2"/>
      <c r="BLU210" s="2"/>
      <c r="BLV210" s="2"/>
      <c r="BLW210" s="2"/>
      <c r="BLX210" s="2"/>
      <c r="BLY210" s="2"/>
      <c r="BLZ210" s="2"/>
      <c r="BMA210" s="2"/>
      <c r="BMB210" s="2"/>
      <c r="BMC210" s="2"/>
      <c r="BMD210" s="2"/>
      <c r="BME210" s="2"/>
      <c r="BMF210" s="2"/>
      <c r="BMG210" s="2"/>
      <c r="BMH210" s="2"/>
      <c r="BMI210" s="2"/>
      <c r="BMJ210" s="2"/>
      <c r="BMK210" s="2"/>
      <c r="BML210" s="2"/>
      <c r="BMM210" s="2"/>
      <c r="BMN210" s="2"/>
      <c r="BMO210" s="2"/>
      <c r="BMP210" s="2"/>
      <c r="BMQ210" s="2"/>
      <c r="BMR210" s="2"/>
      <c r="BMS210" s="2"/>
      <c r="BMT210" s="2"/>
      <c r="BMU210" s="2"/>
      <c r="BMV210" s="2"/>
      <c r="BMW210" s="2"/>
      <c r="BMX210" s="2"/>
      <c r="BMY210" s="2"/>
      <c r="BMZ210" s="2"/>
      <c r="BNA210" s="2"/>
      <c r="BNB210" s="2"/>
      <c r="BNC210" s="2"/>
      <c r="BND210" s="2"/>
      <c r="BNE210" s="2"/>
      <c r="BNF210" s="2"/>
      <c r="BNG210" s="2"/>
      <c r="BNH210" s="2"/>
      <c r="BNI210" s="2"/>
      <c r="BNJ210" s="2"/>
      <c r="BNK210" s="2"/>
      <c r="BNL210" s="2"/>
      <c r="BNM210" s="2"/>
      <c r="BNN210" s="2"/>
      <c r="BNO210" s="2"/>
      <c r="BNP210" s="2"/>
      <c r="BNQ210" s="2"/>
      <c r="BNR210" s="2"/>
      <c r="BNS210" s="2"/>
      <c r="BNT210" s="2"/>
      <c r="BNU210" s="2"/>
      <c r="BNV210" s="2"/>
      <c r="BNW210" s="2"/>
      <c r="BNX210" s="2"/>
      <c r="BNY210" s="2"/>
      <c r="BNZ210" s="2"/>
      <c r="BOA210" s="2"/>
      <c r="BOB210" s="2"/>
      <c r="BOC210" s="2"/>
      <c r="BOD210" s="2"/>
      <c r="BOE210" s="2"/>
      <c r="BOF210" s="2"/>
      <c r="BOG210" s="2"/>
      <c r="BOH210" s="2"/>
      <c r="BOI210" s="2"/>
      <c r="BOJ210" s="2"/>
      <c r="BOK210" s="2"/>
      <c r="BOL210" s="2"/>
      <c r="BOM210" s="2"/>
      <c r="BON210" s="2"/>
      <c r="BOO210" s="2"/>
      <c r="BOP210" s="2"/>
      <c r="BOQ210" s="2"/>
      <c r="BOR210" s="2"/>
      <c r="BOS210" s="2"/>
      <c r="BOT210" s="2"/>
      <c r="BOU210" s="2"/>
      <c r="BOV210" s="2"/>
      <c r="BOW210" s="2"/>
      <c r="BOX210" s="2"/>
      <c r="BOY210" s="2"/>
      <c r="BOZ210" s="2"/>
      <c r="BPA210" s="2"/>
      <c r="BPB210" s="2"/>
      <c r="BPC210" s="2"/>
      <c r="BPD210" s="2"/>
      <c r="BPE210" s="2"/>
      <c r="BPF210" s="2"/>
      <c r="BPG210" s="2"/>
      <c r="BPH210" s="2"/>
      <c r="BPI210" s="2"/>
      <c r="BPJ210" s="2"/>
      <c r="BPK210" s="2"/>
      <c r="BPL210" s="2"/>
      <c r="BPM210" s="2"/>
      <c r="BPN210" s="2"/>
      <c r="BPO210" s="2"/>
      <c r="BPP210" s="2"/>
      <c r="BPQ210" s="2"/>
      <c r="BPR210" s="2"/>
      <c r="BPS210" s="2"/>
      <c r="BPT210" s="2"/>
      <c r="BPU210" s="2"/>
      <c r="BPV210" s="2"/>
      <c r="BPW210" s="2"/>
      <c r="BPX210" s="2"/>
      <c r="BPY210" s="2"/>
      <c r="BPZ210" s="2"/>
      <c r="BQA210" s="2"/>
      <c r="BQB210" s="2"/>
      <c r="BQC210" s="2"/>
      <c r="BQD210" s="2"/>
      <c r="BQE210" s="2"/>
      <c r="BQF210" s="2"/>
      <c r="BQG210" s="2"/>
      <c r="BQH210" s="2"/>
      <c r="BQI210" s="2"/>
      <c r="BQJ210" s="2"/>
      <c r="BQK210" s="2"/>
      <c r="BQL210" s="2"/>
      <c r="BQM210" s="2"/>
      <c r="BQN210" s="2"/>
      <c r="BQO210" s="2"/>
      <c r="BQP210" s="2"/>
      <c r="BQQ210" s="2"/>
      <c r="BQR210" s="2"/>
      <c r="BQS210" s="2"/>
      <c r="BQT210" s="2"/>
      <c r="BQU210" s="2"/>
      <c r="BQV210" s="2"/>
      <c r="BQW210" s="2"/>
      <c r="BQX210" s="2"/>
      <c r="BQY210" s="2"/>
      <c r="BQZ210" s="2"/>
      <c r="BRA210" s="2"/>
      <c r="BRB210" s="2"/>
      <c r="BRC210" s="2"/>
      <c r="BRD210" s="2"/>
      <c r="BRE210" s="2"/>
      <c r="BRF210" s="2"/>
      <c r="BRG210" s="2"/>
      <c r="BRH210" s="2"/>
      <c r="BRI210" s="2"/>
      <c r="BRJ210" s="2"/>
      <c r="BRK210" s="2"/>
      <c r="BRL210" s="2"/>
      <c r="BRM210" s="2"/>
      <c r="BRN210" s="2"/>
      <c r="BRO210" s="2"/>
      <c r="BRP210" s="2"/>
      <c r="BRQ210" s="2"/>
      <c r="BRR210" s="2"/>
      <c r="BRS210" s="2"/>
      <c r="BRT210" s="2"/>
      <c r="BRU210" s="2"/>
      <c r="BRV210" s="2"/>
      <c r="BRW210" s="2"/>
      <c r="BRX210" s="2"/>
      <c r="BRY210" s="2"/>
      <c r="BRZ210" s="2"/>
      <c r="BSA210" s="2"/>
      <c r="BSB210" s="2"/>
      <c r="BSC210" s="2"/>
      <c r="BSD210" s="2"/>
      <c r="BSE210" s="2"/>
      <c r="BSF210" s="2"/>
      <c r="BSG210" s="2"/>
      <c r="BSH210" s="2"/>
      <c r="BSI210" s="2"/>
      <c r="BSJ210" s="2"/>
      <c r="BSK210" s="2"/>
      <c r="BSL210" s="2"/>
      <c r="BSM210" s="2"/>
      <c r="BSN210" s="2"/>
      <c r="BSO210" s="2"/>
      <c r="BSP210" s="2"/>
      <c r="BSQ210" s="2"/>
      <c r="BSR210" s="2"/>
      <c r="BSS210" s="2"/>
      <c r="BST210" s="2"/>
      <c r="BSU210" s="2"/>
      <c r="BSV210" s="2"/>
      <c r="BSW210" s="2"/>
      <c r="BSX210" s="2"/>
      <c r="BSY210" s="2"/>
      <c r="BSZ210" s="2"/>
      <c r="BTA210" s="2"/>
      <c r="BTB210" s="2"/>
      <c r="BTC210" s="2"/>
      <c r="BTD210" s="2"/>
      <c r="BTE210" s="2"/>
      <c r="BTF210" s="2"/>
      <c r="BTG210" s="2"/>
      <c r="BTH210" s="2"/>
      <c r="BTI210" s="2"/>
      <c r="BTJ210" s="2"/>
      <c r="BTK210" s="2"/>
      <c r="BTL210" s="2"/>
      <c r="BTM210" s="2"/>
      <c r="BTN210" s="2"/>
      <c r="BTO210" s="2"/>
      <c r="BTP210" s="2"/>
      <c r="BTQ210" s="2"/>
      <c r="BTR210" s="2"/>
      <c r="BTS210" s="2"/>
      <c r="BTT210" s="2"/>
      <c r="BTU210" s="2"/>
      <c r="BTV210" s="2"/>
      <c r="BTW210" s="2"/>
      <c r="BTX210" s="2"/>
      <c r="BTY210" s="2"/>
      <c r="BTZ210" s="2"/>
      <c r="BUA210" s="2"/>
      <c r="BUB210" s="2"/>
      <c r="BUC210" s="2"/>
      <c r="BUD210" s="2"/>
      <c r="BUE210" s="2"/>
      <c r="BUF210" s="2"/>
      <c r="BUG210" s="2"/>
      <c r="BUH210" s="2"/>
      <c r="BUI210" s="2"/>
      <c r="BUJ210" s="2"/>
      <c r="BUK210" s="2"/>
      <c r="BUL210" s="2"/>
      <c r="BUM210" s="2"/>
      <c r="BUN210" s="2"/>
      <c r="BUO210" s="2"/>
      <c r="BUP210" s="2"/>
      <c r="BUQ210" s="2"/>
      <c r="BUR210" s="2"/>
      <c r="BUS210" s="2"/>
      <c r="BUT210" s="2"/>
      <c r="BUU210" s="2"/>
      <c r="BUV210" s="2"/>
      <c r="BUW210" s="2"/>
      <c r="BUX210" s="2"/>
      <c r="BUY210" s="2"/>
      <c r="BUZ210" s="2"/>
      <c r="BVA210" s="2"/>
      <c r="BVB210" s="2"/>
      <c r="BVC210" s="2"/>
      <c r="BVD210" s="2"/>
      <c r="BVE210" s="2"/>
      <c r="BVF210" s="2"/>
      <c r="BVG210" s="2"/>
      <c r="BVH210" s="2"/>
      <c r="BVI210" s="2"/>
      <c r="BVJ210" s="2"/>
      <c r="BVK210" s="2"/>
      <c r="BVL210" s="2"/>
      <c r="BVM210" s="2"/>
      <c r="BVN210" s="2"/>
      <c r="BVO210" s="2"/>
      <c r="BVP210" s="2"/>
      <c r="BVQ210" s="2"/>
      <c r="BVR210" s="2"/>
      <c r="BVS210" s="2"/>
      <c r="BVT210" s="2"/>
      <c r="BVU210" s="2"/>
      <c r="BVV210" s="2"/>
      <c r="BVW210" s="2"/>
      <c r="BVX210" s="2"/>
      <c r="BVY210" s="2"/>
      <c r="BVZ210" s="2"/>
      <c r="BWA210" s="2"/>
      <c r="BWB210" s="2"/>
      <c r="BWC210" s="2"/>
      <c r="BWD210" s="2"/>
      <c r="BWE210" s="2"/>
      <c r="BWF210" s="2"/>
      <c r="BWG210" s="2"/>
      <c r="BWH210" s="2"/>
      <c r="BWI210" s="2"/>
      <c r="BWJ210" s="2"/>
      <c r="BWK210" s="2"/>
      <c r="BWL210" s="2"/>
      <c r="BWM210" s="2"/>
      <c r="BWN210" s="2"/>
      <c r="BWO210" s="2"/>
      <c r="BWP210" s="2"/>
      <c r="BWQ210" s="2"/>
      <c r="BWR210" s="2"/>
      <c r="BWS210" s="2"/>
      <c r="BWT210" s="2"/>
      <c r="BWU210" s="2"/>
      <c r="BWV210" s="2"/>
      <c r="BWW210" s="2"/>
      <c r="BWX210" s="2"/>
      <c r="BWY210" s="2"/>
      <c r="BWZ210" s="2"/>
      <c r="BXA210" s="2"/>
      <c r="BXB210" s="2"/>
      <c r="BXC210" s="2"/>
      <c r="BXD210" s="2"/>
      <c r="BXE210" s="2"/>
      <c r="BXF210" s="2"/>
      <c r="BXG210" s="2"/>
      <c r="BXH210" s="2"/>
      <c r="BXI210" s="2"/>
      <c r="BXJ210" s="2"/>
      <c r="BXK210" s="2"/>
      <c r="BXL210" s="2"/>
      <c r="BXM210" s="2"/>
      <c r="BXN210" s="2"/>
      <c r="BXO210" s="2"/>
      <c r="BXP210" s="2"/>
      <c r="BXQ210" s="2"/>
      <c r="BXR210" s="2"/>
      <c r="BXS210" s="2"/>
      <c r="BXT210" s="2"/>
      <c r="BXU210" s="2"/>
      <c r="BXV210" s="2"/>
      <c r="BXW210" s="2"/>
      <c r="BXX210" s="2"/>
      <c r="BXY210" s="2"/>
      <c r="BXZ210" s="2"/>
      <c r="BYA210" s="2"/>
      <c r="BYB210" s="2"/>
      <c r="BYC210" s="2"/>
      <c r="BYD210" s="2"/>
      <c r="BYE210" s="2"/>
      <c r="BYF210" s="2"/>
      <c r="BYG210" s="2"/>
      <c r="BYH210" s="2"/>
      <c r="BYI210" s="2"/>
      <c r="BYJ210" s="2"/>
      <c r="BYK210" s="2"/>
      <c r="BYL210" s="2"/>
      <c r="BYM210" s="2"/>
      <c r="BYN210" s="2"/>
      <c r="BYO210" s="2"/>
      <c r="BYP210" s="2"/>
      <c r="BYQ210" s="2"/>
      <c r="BYR210" s="2"/>
      <c r="BYS210" s="2"/>
      <c r="BYT210" s="2"/>
      <c r="BYU210" s="2"/>
      <c r="BYV210" s="2"/>
      <c r="BYW210" s="2"/>
      <c r="BYX210" s="2"/>
      <c r="BYY210" s="2"/>
      <c r="BYZ210" s="2"/>
      <c r="BZA210" s="2"/>
      <c r="BZB210" s="2"/>
      <c r="BZC210" s="2"/>
      <c r="BZD210" s="2"/>
      <c r="BZE210" s="2"/>
      <c r="BZF210" s="2"/>
      <c r="BZG210" s="2"/>
      <c r="BZH210" s="2"/>
      <c r="BZI210" s="2"/>
      <c r="BZJ210" s="2"/>
      <c r="BZK210" s="2"/>
      <c r="BZL210" s="2"/>
      <c r="BZM210" s="2"/>
      <c r="BZN210" s="2"/>
      <c r="BZO210" s="2"/>
      <c r="BZP210" s="2"/>
      <c r="BZQ210" s="2"/>
      <c r="BZR210" s="2"/>
      <c r="BZS210" s="2"/>
      <c r="BZT210" s="2"/>
      <c r="BZU210" s="2"/>
      <c r="BZV210" s="2"/>
      <c r="BZW210" s="2"/>
      <c r="BZX210" s="2"/>
      <c r="BZY210" s="2"/>
      <c r="BZZ210" s="2"/>
      <c r="CAA210" s="2"/>
      <c r="CAB210" s="2"/>
      <c r="CAC210" s="2"/>
      <c r="CAD210" s="2"/>
      <c r="CAE210" s="2"/>
      <c r="CAF210" s="2"/>
      <c r="CAG210" s="2"/>
      <c r="CAH210" s="2"/>
      <c r="CAI210" s="2"/>
      <c r="CAJ210" s="2"/>
      <c r="CAK210" s="2"/>
      <c r="CAL210" s="2"/>
      <c r="CAM210" s="2"/>
      <c r="CAN210" s="2"/>
      <c r="CAO210" s="2"/>
      <c r="CAP210" s="2"/>
      <c r="CAQ210" s="2"/>
      <c r="CAR210" s="2"/>
      <c r="CAS210" s="2"/>
      <c r="CAT210" s="2"/>
      <c r="CAU210" s="2"/>
      <c r="CAV210" s="2"/>
      <c r="CAW210" s="2"/>
      <c r="CAX210" s="2"/>
      <c r="CAY210" s="2"/>
      <c r="CAZ210" s="2"/>
      <c r="CBA210" s="2"/>
      <c r="CBB210" s="2"/>
      <c r="CBC210" s="2"/>
      <c r="CBD210" s="2"/>
      <c r="CBE210" s="2"/>
      <c r="CBF210" s="2"/>
      <c r="CBG210" s="2"/>
      <c r="CBH210" s="2"/>
      <c r="CBI210" s="2"/>
      <c r="CBJ210" s="2"/>
      <c r="CBK210" s="2"/>
      <c r="CBL210" s="2"/>
      <c r="CBM210" s="2"/>
      <c r="CBN210" s="2"/>
      <c r="CBO210" s="2"/>
      <c r="CBP210" s="2"/>
      <c r="CBQ210" s="2"/>
      <c r="CBR210" s="2"/>
      <c r="CBS210" s="2"/>
      <c r="CBT210" s="2"/>
      <c r="CBU210" s="2"/>
      <c r="CBV210" s="2"/>
      <c r="CBW210" s="2"/>
      <c r="CBX210" s="2"/>
      <c r="CBY210" s="2"/>
      <c r="CBZ210" s="2"/>
      <c r="CCA210" s="2"/>
      <c r="CCB210" s="2"/>
      <c r="CCC210" s="2"/>
      <c r="CCD210" s="2"/>
      <c r="CCE210" s="2"/>
      <c r="CCF210" s="2"/>
      <c r="CCG210" s="2"/>
      <c r="CCH210" s="2"/>
      <c r="CCI210" s="2"/>
      <c r="CCJ210" s="2"/>
      <c r="CCK210" s="2"/>
      <c r="CCL210" s="2"/>
      <c r="CCM210" s="2"/>
      <c r="CCN210" s="2"/>
      <c r="CCO210" s="2"/>
      <c r="CCP210" s="2"/>
      <c r="CCQ210" s="2"/>
      <c r="CCR210" s="2"/>
      <c r="CCS210" s="2"/>
      <c r="CCT210" s="2"/>
      <c r="CCU210" s="2"/>
      <c r="CCV210" s="2"/>
      <c r="CCW210" s="2"/>
      <c r="CCX210" s="2"/>
      <c r="CCY210" s="2"/>
      <c r="CCZ210" s="2"/>
      <c r="CDA210" s="2"/>
      <c r="CDB210" s="2"/>
      <c r="CDC210" s="2"/>
      <c r="CDD210" s="2"/>
      <c r="CDE210" s="2"/>
      <c r="CDF210" s="2"/>
      <c r="CDG210" s="2"/>
      <c r="CDH210" s="2"/>
      <c r="CDI210" s="2"/>
      <c r="CDJ210" s="2"/>
      <c r="CDK210" s="2"/>
      <c r="CDL210" s="2"/>
      <c r="CDM210" s="2"/>
      <c r="CDN210" s="2"/>
      <c r="CDO210" s="2"/>
      <c r="CDP210" s="2"/>
      <c r="CDQ210" s="2"/>
      <c r="CDR210" s="2"/>
      <c r="CDS210" s="2"/>
      <c r="CDT210" s="2"/>
      <c r="CDU210" s="2"/>
      <c r="CDV210" s="2"/>
      <c r="CDW210" s="2"/>
      <c r="CDX210" s="2"/>
      <c r="CDY210" s="2"/>
      <c r="CDZ210" s="2"/>
      <c r="CEA210" s="2"/>
      <c r="CEB210" s="2"/>
      <c r="CEC210" s="2"/>
      <c r="CED210" s="2"/>
      <c r="CEE210" s="2"/>
      <c r="CEF210" s="2"/>
      <c r="CEG210" s="2"/>
      <c r="CEH210" s="2"/>
      <c r="CEI210" s="2"/>
      <c r="CEJ210" s="2"/>
      <c r="CEK210" s="2"/>
      <c r="CEL210" s="2"/>
      <c r="CEM210" s="2"/>
      <c r="CEN210" s="2"/>
      <c r="CEO210" s="2"/>
      <c r="CEP210" s="2"/>
      <c r="CEQ210" s="2"/>
      <c r="CER210" s="2"/>
      <c r="CES210" s="2"/>
      <c r="CET210" s="2"/>
      <c r="CEU210" s="2"/>
      <c r="CEV210" s="2"/>
      <c r="CEW210" s="2"/>
      <c r="CEX210" s="2"/>
      <c r="CEY210" s="2"/>
      <c r="CEZ210" s="2"/>
      <c r="CFA210" s="2"/>
      <c r="CFB210" s="2"/>
      <c r="CFC210" s="2"/>
      <c r="CFD210" s="2"/>
      <c r="CFE210" s="2"/>
      <c r="CFF210" s="2"/>
      <c r="CFG210" s="2"/>
      <c r="CFH210" s="2"/>
      <c r="CFI210" s="2"/>
      <c r="CFJ210" s="2"/>
      <c r="CFK210" s="2"/>
      <c r="CFL210" s="2"/>
      <c r="CFM210" s="2"/>
      <c r="CFN210" s="2"/>
      <c r="CFO210" s="2"/>
      <c r="CFP210" s="2"/>
      <c r="CFQ210" s="2"/>
      <c r="CFR210" s="2"/>
      <c r="CFS210" s="2"/>
      <c r="CFT210" s="2"/>
      <c r="CFU210" s="2"/>
      <c r="CFV210" s="2"/>
      <c r="CFW210" s="2"/>
      <c r="CFX210" s="2"/>
      <c r="CFY210" s="2"/>
      <c r="CFZ210" s="2"/>
      <c r="CGA210" s="2"/>
      <c r="CGB210" s="2"/>
      <c r="CGC210" s="2"/>
      <c r="CGD210" s="2"/>
      <c r="CGE210" s="2"/>
      <c r="CGF210" s="2"/>
      <c r="CGG210" s="2"/>
      <c r="CGH210" s="2"/>
      <c r="CGI210" s="2"/>
      <c r="CGJ210" s="2"/>
      <c r="CGK210" s="2"/>
      <c r="CGL210" s="2"/>
      <c r="CGM210" s="2"/>
      <c r="CGN210" s="2"/>
      <c r="CGO210" s="2"/>
      <c r="CGP210" s="2"/>
      <c r="CGQ210" s="2"/>
      <c r="CGR210" s="2"/>
      <c r="CGS210" s="2"/>
      <c r="CGT210" s="2"/>
      <c r="CGU210" s="2"/>
      <c r="CGV210" s="2"/>
      <c r="CGW210" s="2"/>
      <c r="CGX210" s="2"/>
      <c r="CGY210" s="2"/>
      <c r="CGZ210" s="2"/>
      <c r="CHA210" s="2"/>
      <c r="CHB210" s="2"/>
      <c r="CHC210" s="2"/>
      <c r="CHD210" s="2"/>
      <c r="CHE210" s="2"/>
      <c r="CHF210" s="2"/>
      <c r="CHG210" s="2"/>
      <c r="CHH210" s="2"/>
      <c r="CHI210" s="2"/>
      <c r="CHJ210" s="2"/>
      <c r="CHK210" s="2"/>
      <c r="CHL210" s="2"/>
      <c r="CHM210" s="2"/>
      <c r="CHN210" s="2"/>
      <c r="CHO210" s="2"/>
      <c r="CHP210" s="2"/>
      <c r="CHQ210" s="2"/>
      <c r="CHR210" s="2"/>
      <c r="CHS210" s="2"/>
      <c r="CHT210" s="2"/>
      <c r="CHU210" s="2"/>
      <c r="CHV210" s="2"/>
      <c r="CHW210" s="2"/>
      <c r="CHX210" s="2"/>
      <c r="CHY210" s="2"/>
      <c r="CHZ210" s="2"/>
      <c r="CIA210" s="2"/>
      <c r="CIB210" s="2"/>
      <c r="CIC210" s="2"/>
      <c r="CID210" s="2"/>
      <c r="CIE210" s="2"/>
      <c r="CIF210" s="2"/>
      <c r="CIG210" s="2"/>
      <c r="CIH210" s="2"/>
      <c r="CII210" s="2"/>
      <c r="CIJ210" s="2"/>
      <c r="CIK210" s="2"/>
      <c r="CIL210" s="2"/>
      <c r="CIM210" s="2"/>
      <c r="CIN210" s="2"/>
      <c r="CIO210" s="2"/>
      <c r="CIP210" s="2"/>
      <c r="CIQ210" s="2"/>
      <c r="CIR210" s="2"/>
      <c r="CIS210" s="2"/>
      <c r="CIT210" s="2"/>
      <c r="CIU210" s="2"/>
      <c r="CIV210" s="2"/>
      <c r="CIW210" s="2"/>
      <c r="CIX210" s="2"/>
      <c r="CIY210" s="2"/>
      <c r="CIZ210" s="2"/>
      <c r="CJA210" s="2"/>
      <c r="CJB210" s="2"/>
      <c r="CJC210" s="2"/>
      <c r="CJD210" s="2"/>
      <c r="CJE210" s="2"/>
      <c r="CJF210" s="2"/>
      <c r="CJG210" s="2"/>
      <c r="CJH210" s="2"/>
      <c r="CJI210" s="2"/>
      <c r="CJJ210" s="2"/>
      <c r="CJK210" s="2"/>
      <c r="CJL210" s="2"/>
      <c r="CJM210" s="2"/>
      <c r="CJN210" s="2"/>
      <c r="CJO210" s="2"/>
      <c r="CJP210" s="2"/>
      <c r="CJQ210" s="2"/>
      <c r="CJR210" s="2"/>
      <c r="CJS210" s="2"/>
      <c r="CJT210" s="2"/>
      <c r="CJU210" s="2"/>
      <c r="CJV210" s="2"/>
      <c r="CJW210" s="2"/>
      <c r="CJX210" s="2"/>
      <c r="CJY210" s="2"/>
      <c r="CJZ210" s="2"/>
      <c r="CKA210" s="2"/>
      <c r="CKB210" s="2"/>
      <c r="CKC210" s="2"/>
      <c r="CKD210" s="2"/>
      <c r="CKE210" s="2"/>
      <c r="CKF210" s="2"/>
      <c r="CKG210" s="2"/>
      <c r="CKH210" s="2"/>
      <c r="CKI210" s="2"/>
      <c r="CKJ210" s="2"/>
      <c r="CKK210" s="2"/>
      <c r="CKL210" s="2"/>
      <c r="CKM210" s="2"/>
      <c r="CKN210" s="2"/>
      <c r="CKO210" s="2"/>
      <c r="CKP210" s="2"/>
      <c r="CKQ210" s="2"/>
      <c r="CKR210" s="2"/>
      <c r="CKS210" s="2"/>
      <c r="CKT210" s="2"/>
      <c r="CKU210" s="2"/>
      <c r="CKV210" s="2"/>
      <c r="CKW210" s="2"/>
      <c r="CKX210" s="2"/>
      <c r="CKY210" s="2"/>
      <c r="CKZ210" s="2"/>
      <c r="CLA210" s="2"/>
      <c r="CLB210" s="2"/>
      <c r="CLC210" s="2"/>
      <c r="CLD210" s="2"/>
      <c r="CLE210" s="2"/>
      <c r="CLF210" s="2"/>
      <c r="CLG210" s="2"/>
      <c r="CLH210" s="2"/>
      <c r="CLI210" s="2"/>
      <c r="CLJ210" s="2"/>
      <c r="CLK210" s="2"/>
      <c r="CLL210" s="2"/>
      <c r="CLM210" s="2"/>
      <c r="CLN210" s="2"/>
      <c r="CLO210" s="2"/>
      <c r="CLP210" s="2"/>
      <c r="CLQ210" s="2"/>
      <c r="CLR210" s="2"/>
      <c r="CLS210" s="2"/>
      <c r="CLT210" s="2"/>
      <c r="CLU210" s="2"/>
      <c r="CLV210" s="2"/>
      <c r="CLW210" s="2"/>
      <c r="CLX210" s="2"/>
      <c r="CLY210" s="2"/>
      <c r="CLZ210" s="2"/>
      <c r="CMA210" s="2"/>
      <c r="CMB210" s="2"/>
      <c r="CMC210" s="2"/>
      <c r="CMD210" s="2"/>
      <c r="CME210" s="2"/>
      <c r="CMF210" s="2"/>
      <c r="CMG210" s="2"/>
      <c r="CMH210" s="2"/>
      <c r="CMI210" s="2"/>
      <c r="CMJ210" s="2"/>
      <c r="CMK210" s="2"/>
      <c r="CML210" s="2"/>
      <c r="CMM210" s="2"/>
      <c r="CMN210" s="2"/>
      <c r="CMO210" s="2"/>
      <c r="CMP210" s="2"/>
      <c r="CMQ210" s="2"/>
      <c r="CMR210" s="2"/>
      <c r="CMS210" s="2"/>
      <c r="CMT210" s="2"/>
      <c r="CMU210" s="2"/>
      <c r="CMV210" s="2"/>
      <c r="CMW210" s="2"/>
      <c r="CMX210" s="2"/>
      <c r="CMY210" s="2"/>
      <c r="CMZ210" s="2"/>
      <c r="CNA210" s="2"/>
      <c r="CNB210" s="2"/>
      <c r="CNC210" s="2"/>
      <c r="CND210" s="2"/>
      <c r="CNE210" s="2"/>
      <c r="CNF210" s="2"/>
      <c r="CNG210" s="2"/>
      <c r="CNH210" s="2"/>
      <c r="CNI210" s="2"/>
      <c r="CNJ210" s="2"/>
      <c r="CNK210" s="2"/>
      <c r="CNL210" s="2"/>
      <c r="CNM210" s="2"/>
      <c r="CNN210" s="2"/>
      <c r="CNO210" s="2"/>
      <c r="CNP210" s="2"/>
      <c r="CNQ210" s="2"/>
      <c r="CNR210" s="2"/>
      <c r="CNS210" s="2"/>
      <c r="CNT210" s="2"/>
      <c r="CNU210" s="2"/>
      <c r="CNV210" s="2"/>
      <c r="CNW210" s="2"/>
      <c r="CNX210" s="2"/>
      <c r="CNY210" s="2"/>
      <c r="CNZ210" s="2"/>
      <c r="COA210" s="2"/>
      <c r="COB210" s="2"/>
      <c r="COC210" s="2"/>
      <c r="COD210" s="2"/>
      <c r="COE210" s="2"/>
      <c r="COF210" s="2"/>
      <c r="COG210" s="2"/>
      <c r="COH210" s="2"/>
      <c r="COI210" s="2"/>
      <c r="COJ210" s="2"/>
      <c r="COK210" s="2"/>
      <c r="COL210" s="2"/>
      <c r="COM210" s="2"/>
      <c r="CON210" s="2"/>
      <c r="COO210" s="2"/>
      <c r="COP210" s="2"/>
      <c r="COQ210" s="2"/>
      <c r="COR210" s="2"/>
      <c r="COS210" s="2"/>
      <c r="COT210" s="2"/>
      <c r="COU210" s="2"/>
      <c r="COV210" s="2"/>
      <c r="COW210" s="2"/>
      <c r="COX210" s="2"/>
      <c r="COY210" s="2"/>
      <c r="COZ210" s="2"/>
      <c r="CPA210" s="2"/>
      <c r="CPB210" s="2"/>
      <c r="CPC210" s="2"/>
      <c r="CPD210" s="2"/>
      <c r="CPE210" s="2"/>
      <c r="CPF210" s="2"/>
      <c r="CPG210" s="2"/>
      <c r="CPH210" s="2"/>
      <c r="CPI210" s="2"/>
      <c r="CPJ210" s="2"/>
      <c r="CPK210" s="2"/>
      <c r="CPL210" s="2"/>
      <c r="CPM210" s="2"/>
      <c r="CPN210" s="2"/>
      <c r="CPO210" s="2"/>
      <c r="CPP210" s="2"/>
      <c r="CPQ210" s="2"/>
      <c r="CPR210" s="2"/>
      <c r="CPS210" s="2"/>
      <c r="CPT210" s="2"/>
      <c r="CPU210" s="2"/>
      <c r="CPV210" s="2"/>
      <c r="CPW210" s="2"/>
      <c r="CPX210" s="2"/>
      <c r="CPY210" s="2"/>
      <c r="CPZ210" s="2"/>
      <c r="CQA210" s="2"/>
      <c r="CQB210" s="2"/>
      <c r="CQC210" s="2"/>
      <c r="CQD210" s="2"/>
      <c r="CQE210" s="2"/>
      <c r="CQF210" s="2"/>
      <c r="CQG210" s="2"/>
      <c r="CQH210" s="2"/>
      <c r="CQI210" s="2"/>
      <c r="CQJ210" s="2"/>
      <c r="CQK210" s="2"/>
      <c r="CQL210" s="2"/>
      <c r="CQM210" s="2"/>
      <c r="CQN210" s="2"/>
      <c r="CQO210" s="2"/>
      <c r="CQP210" s="2"/>
      <c r="CQQ210" s="2"/>
      <c r="CQR210" s="2"/>
      <c r="CQS210" s="2"/>
      <c r="CQT210" s="2"/>
      <c r="CQU210" s="2"/>
      <c r="CQV210" s="2"/>
      <c r="CQW210" s="2"/>
      <c r="CQX210" s="2"/>
      <c r="CQY210" s="2"/>
      <c r="CQZ210" s="2"/>
      <c r="CRA210" s="2"/>
      <c r="CRB210" s="2"/>
      <c r="CRC210" s="2"/>
      <c r="CRD210" s="2"/>
      <c r="CRE210" s="2"/>
      <c r="CRF210" s="2"/>
      <c r="CRG210" s="2"/>
      <c r="CRH210" s="2"/>
      <c r="CRI210" s="2"/>
      <c r="CRJ210" s="2"/>
      <c r="CRK210" s="2"/>
      <c r="CRL210" s="2"/>
      <c r="CRM210" s="2"/>
      <c r="CRN210" s="2"/>
      <c r="CRO210" s="2"/>
      <c r="CRP210" s="2"/>
      <c r="CRQ210" s="2"/>
      <c r="CRR210" s="2"/>
      <c r="CRS210" s="2"/>
      <c r="CRT210" s="2"/>
      <c r="CRU210" s="2"/>
      <c r="CRV210" s="2"/>
      <c r="CRW210" s="2"/>
      <c r="CRX210" s="2"/>
      <c r="CRY210" s="2"/>
      <c r="CRZ210" s="2"/>
      <c r="CSA210" s="2"/>
      <c r="CSB210" s="2"/>
      <c r="CSC210" s="2"/>
      <c r="CSD210" s="2"/>
      <c r="CSE210" s="2"/>
      <c r="CSF210" s="2"/>
      <c r="CSG210" s="2"/>
      <c r="CSH210" s="2"/>
      <c r="CSI210" s="2"/>
      <c r="CSJ210" s="2"/>
      <c r="CSK210" s="2"/>
      <c r="CSL210" s="2"/>
      <c r="CSM210" s="2"/>
      <c r="CSN210" s="2"/>
      <c r="CSO210" s="2"/>
      <c r="CSP210" s="2"/>
      <c r="CSQ210" s="2"/>
      <c r="CSR210" s="2"/>
      <c r="CSS210" s="2"/>
      <c r="CST210" s="2"/>
      <c r="CSU210" s="2"/>
      <c r="CSV210" s="2"/>
      <c r="CSW210" s="2"/>
      <c r="CSX210" s="2"/>
      <c r="CSY210" s="2"/>
      <c r="CSZ210" s="2"/>
      <c r="CTA210" s="2"/>
      <c r="CTB210" s="2"/>
      <c r="CTC210" s="2"/>
      <c r="CTD210" s="2"/>
      <c r="CTE210" s="2"/>
      <c r="CTF210" s="2"/>
      <c r="CTG210" s="2"/>
      <c r="CTH210" s="2"/>
      <c r="CTI210" s="2"/>
      <c r="CTJ210" s="2"/>
      <c r="CTK210" s="2"/>
      <c r="CTL210" s="2"/>
      <c r="CTM210" s="2"/>
      <c r="CTN210" s="2"/>
      <c r="CTO210" s="2"/>
      <c r="CTP210" s="2"/>
      <c r="CTQ210" s="2"/>
      <c r="CTR210" s="2"/>
      <c r="CTS210" s="2"/>
      <c r="CTT210" s="2"/>
      <c r="CTU210" s="2"/>
      <c r="CTV210" s="2"/>
      <c r="CTW210" s="2"/>
      <c r="CTX210" s="2"/>
      <c r="CTY210" s="2"/>
      <c r="CTZ210" s="2"/>
      <c r="CUA210" s="2"/>
      <c r="CUB210" s="2"/>
      <c r="CUC210" s="2"/>
      <c r="CUD210" s="2"/>
      <c r="CUE210" s="2"/>
      <c r="CUF210" s="2"/>
      <c r="CUG210" s="2"/>
      <c r="CUH210" s="2"/>
      <c r="CUI210" s="2"/>
      <c r="CUJ210" s="2"/>
      <c r="CUK210" s="2"/>
      <c r="CUL210" s="2"/>
      <c r="CUM210" s="2"/>
      <c r="CUN210" s="2"/>
      <c r="CUO210" s="2"/>
      <c r="CUP210" s="2"/>
      <c r="CUQ210" s="2"/>
      <c r="CUR210" s="2"/>
      <c r="CUS210" s="2"/>
      <c r="CUT210" s="2"/>
      <c r="CUU210" s="2"/>
      <c r="CUV210" s="2"/>
      <c r="CUW210" s="2"/>
      <c r="CUX210" s="2"/>
      <c r="CUY210" s="2"/>
      <c r="CUZ210" s="2"/>
      <c r="CVA210" s="2"/>
      <c r="CVB210" s="2"/>
      <c r="CVC210" s="2"/>
      <c r="CVD210" s="2"/>
      <c r="CVE210" s="2"/>
      <c r="CVF210" s="2"/>
      <c r="CVG210" s="2"/>
      <c r="CVH210" s="2"/>
      <c r="CVI210" s="2"/>
      <c r="CVJ210" s="2"/>
      <c r="CVK210" s="2"/>
      <c r="CVL210" s="2"/>
      <c r="CVM210" s="2"/>
      <c r="CVN210" s="2"/>
      <c r="CVO210" s="2"/>
      <c r="CVP210" s="2"/>
      <c r="CVQ210" s="2"/>
      <c r="CVR210" s="2"/>
      <c r="CVS210" s="2"/>
      <c r="CVT210" s="2"/>
      <c r="CVU210" s="2"/>
      <c r="CVV210" s="2"/>
      <c r="CVW210" s="2"/>
      <c r="CVX210" s="2"/>
      <c r="CVY210" s="2"/>
      <c r="CVZ210" s="2"/>
      <c r="CWA210" s="2"/>
      <c r="CWB210" s="2"/>
      <c r="CWC210" s="2"/>
      <c r="CWD210" s="2"/>
      <c r="CWE210" s="2"/>
      <c r="CWF210" s="2"/>
      <c r="CWG210" s="2"/>
      <c r="CWH210" s="2"/>
      <c r="CWI210" s="2"/>
      <c r="CWJ210" s="2"/>
      <c r="CWK210" s="2"/>
      <c r="CWL210" s="2"/>
      <c r="CWM210" s="2"/>
      <c r="CWN210" s="2"/>
      <c r="CWO210" s="2"/>
      <c r="CWP210" s="2"/>
      <c r="CWQ210" s="2"/>
      <c r="CWR210" s="2"/>
      <c r="CWS210" s="2"/>
      <c r="CWT210" s="2"/>
      <c r="CWU210" s="2"/>
      <c r="CWV210" s="2"/>
      <c r="CWW210" s="2"/>
      <c r="CWX210" s="2"/>
      <c r="CWY210" s="2"/>
      <c r="CWZ210" s="2"/>
      <c r="CXA210" s="2"/>
      <c r="CXB210" s="2"/>
      <c r="CXC210" s="2"/>
      <c r="CXD210" s="2"/>
      <c r="CXE210" s="2"/>
      <c r="CXF210" s="2"/>
      <c r="CXG210" s="2"/>
      <c r="CXH210" s="2"/>
      <c r="CXI210" s="2"/>
      <c r="CXJ210" s="2"/>
      <c r="CXK210" s="2"/>
      <c r="CXL210" s="2"/>
      <c r="CXM210" s="2"/>
      <c r="CXN210" s="2"/>
      <c r="CXO210" s="2"/>
      <c r="CXP210" s="2"/>
      <c r="CXQ210" s="2"/>
      <c r="CXR210" s="2"/>
      <c r="CXS210" s="2"/>
      <c r="CXT210" s="2"/>
      <c r="CXU210" s="2"/>
      <c r="CXV210" s="2"/>
      <c r="CXW210" s="2"/>
      <c r="CXX210" s="2"/>
      <c r="CXY210" s="2"/>
      <c r="CXZ210" s="2"/>
      <c r="CYA210" s="2"/>
      <c r="CYB210" s="2"/>
      <c r="CYC210" s="2"/>
      <c r="CYD210" s="2"/>
      <c r="CYE210" s="2"/>
      <c r="CYF210" s="2"/>
      <c r="CYG210" s="2"/>
      <c r="CYH210" s="2"/>
      <c r="CYI210" s="2"/>
      <c r="CYJ210" s="2"/>
      <c r="CYK210" s="2"/>
      <c r="CYL210" s="2"/>
      <c r="CYM210" s="2"/>
      <c r="CYN210" s="2"/>
      <c r="CYO210" s="2"/>
      <c r="CYP210" s="2"/>
      <c r="CYQ210" s="2"/>
      <c r="CYR210" s="2"/>
      <c r="CYS210" s="2"/>
      <c r="CYT210" s="2"/>
      <c r="CYU210" s="2"/>
      <c r="CYV210" s="2"/>
      <c r="CYW210" s="2"/>
      <c r="CYX210" s="2"/>
      <c r="CYY210" s="2"/>
      <c r="CYZ210" s="2"/>
      <c r="CZA210" s="2"/>
      <c r="CZB210" s="2"/>
      <c r="CZC210" s="2"/>
      <c r="CZD210" s="2"/>
      <c r="CZE210" s="2"/>
      <c r="CZF210" s="2"/>
      <c r="CZG210" s="2"/>
      <c r="CZH210" s="2"/>
      <c r="CZI210" s="2"/>
      <c r="CZJ210" s="2"/>
      <c r="CZK210" s="2"/>
      <c r="CZL210" s="2"/>
      <c r="CZM210" s="2"/>
      <c r="CZN210" s="2"/>
      <c r="CZO210" s="2"/>
      <c r="CZP210" s="2"/>
      <c r="CZQ210" s="2"/>
      <c r="CZR210" s="2"/>
      <c r="CZS210" s="2"/>
      <c r="CZT210" s="2"/>
      <c r="CZU210" s="2"/>
      <c r="CZV210" s="2"/>
      <c r="CZW210" s="2"/>
      <c r="CZX210" s="2"/>
      <c r="CZY210" s="2"/>
      <c r="CZZ210" s="2"/>
      <c r="DAA210" s="2"/>
      <c r="DAB210" s="2"/>
      <c r="DAC210" s="2"/>
      <c r="DAD210" s="2"/>
      <c r="DAE210" s="2"/>
      <c r="DAF210" s="2"/>
      <c r="DAG210" s="2"/>
      <c r="DAH210" s="2"/>
      <c r="DAI210" s="2"/>
      <c r="DAJ210" s="2"/>
      <c r="DAK210" s="2"/>
      <c r="DAL210" s="2"/>
      <c r="DAM210" s="2"/>
      <c r="DAN210" s="2"/>
      <c r="DAO210" s="2"/>
      <c r="DAP210" s="2"/>
      <c r="DAQ210" s="2"/>
      <c r="DAR210" s="2"/>
      <c r="DAS210" s="2"/>
      <c r="DAT210" s="2"/>
      <c r="DAU210" s="2"/>
      <c r="DAV210" s="2"/>
      <c r="DAW210" s="2"/>
      <c r="DAX210" s="2"/>
      <c r="DAY210" s="2"/>
      <c r="DAZ210" s="2"/>
      <c r="DBA210" s="2"/>
      <c r="DBB210" s="2"/>
      <c r="DBC210" s="2"/>
      <c r="DBD210" s="2"/>
      <c r="DBE210" s="2"/>
      <c r="DBF210" s="2"/>
      <c r="DBG210" s="2"/>
      <c r="DBH210" s="2"/>
      <c r="DBI210" s="2"/>
      <c r="DBJ210" s="2"/>
      <c r="DBK210" s="2"/>
      <c r="DBL210" s="2"/>
      <c r="DBM210" s="2"/>
      <c r="DBN210" s="2"/>
      <c r="DBO210" s="2"/>
      <c r="DBP210" s="2"/>
      <c r="DBQ210" s="2"/>
      <c r="DBR210" s="2"/>
      <c r="DBS210" s="2"/>
      <c r="DBT210" s="2"/>
      <c r="DBU210" s="2"/>
      <c r="DBV210" s="2"/>
      <c r="DBW210" s="2"/>
      <c r="DBX210" s="2"/>
      <c r="DBY210" s="2"/>
      <c r="DBZ210" s="2"/>
      <c r="DCA210" s="2"/>
      <c r="DCB210" s="2"/>
      <c r="DCC210" s="2"/>
      <c r="DCD210" s="2"/>
      <c r="DCE210" s="2"/>
      <c r="DCF210" s="2"/>
      <c r="DCG210" s="2"/>
      <c r="DCH210" s="2"/>
      <c r="DCI210" s="2"/>
      <c r="DCJ210" s="2"/>
      <c r="DCK210" s="2"/>
      <c r="DCL210" s="2"/>
      <c r="DCM210" s="2"/>
      <c r="DCN210" s="2"/>
      <c r="DCO210" s="2"/>
      <c r="DCP210" s="2"/>
      <c r="DCQ210" s="2"/>
      <c r="DCR210" s="2"/>
      <c r="DCS210" s="2"/>
      <c r="DCT210" s="2"/>
      <c r="DCU210" s="2"/>
      <c r="DCV210" s="2"/>
      <c r="DCW210" s="2"/>
      <c r="DCX210" s="2"/>
      <c r="DCY210" s="2"/>
      <c r="DCZ210" s="2"/>
      <c r="DDA210" s="2"/>
      <c r="DDB210" s="2"/>
      <c r="DDC210" s="2"/>
      <c r="DDD210" s="2"/>
      <c r="DDE210" s="2"/>
      <c r="DDF210" s="2"/>
      <c r="DDG210" s="2"/>
      <c r="DDH210" s="2"/>
      <c r="DDI210" s="2"/>
      <c r="DDJ210" s="2"/>
      <c r="DDK210" s="2"/>
      <c r="DDL210" s="2"/>
      <c r="DDM210" s="2"/>
      <c r="DDN210" s="2"/>
      <c r="DDO210" s="2"/>
      <c r="DDP210" s="2"/>
      <c r="DDQ210" s="2"/>
      <c r="DDR210" s="2"/>
      <c r="DDS210" s="2"/>
      <c r="DDT210" s="2"/>
      <c r="DDU210" s="2"/>
      <c r="DDV210" s="2"/>
      <c r="DDW210" s="2"/>
      <c r="DDX210" s="2"/>
      <c r="DDY210" s="2"/>
      <c r="DDZ210" s="2"/>
      <c r="DEA210" s="2"/>
      <c r="DEB210" s="2"/>
      <c r="DEC210" s="2"/>
      <c r="DED210" s="2"/>
      <c r="DEE210" s="2"/>
      <c r="DEF210" s="2"/>
      <c r="DEG210" s="2"/>
      <c r="DEH210" s="2"/>
      <c r="DEI210" s="2"/>
      <c r="DEJ210" s="2"/>
      <c r="DEK210" s="2"/>
      <c r="DEL210" s="2"/>
      <c r="DEM210" s="2"/>
      <c r="DEN210" s="2"/>
      <c r="DEO210" s="2"/>
      <c r="DEP210" s="2"/>
      <c r="DEQ210" s="2"/>
      <c r="DER210" s="2"/>
      <c r="DES210" s="2"/>
      <c r="DET210" s="2"/>
      <c r="DEU210" s="2"/>
      <c r="DEV210" s="2"/>
      <c r="DEW210" s="2"/>
      <c r="DEX210" s="2"/>
      <c r="DEY210" s="2"/>
      <c r="DEZ210" s="2"/>
      <c r="DFA210" s="2"/>
      <c r="DFB210" s="2"/>
      <c r="DFC210" s="2"/>
      <c r="DFD210" s="2"/>
      <c r="DFE210" s="2"/>
      <c r="DFF210" s="2"/>
      <c r="DFG210" s="2"/>
      <c r="DFH210" s="2"/>
      <c r="DFI210" s="2"/>
      <c r="DFJ210" s="2"/>
      <c r="DFK210" s="2"/>
      <c r="DFL210" s="2"/>
      <c r="DFM210" s="2"/>
      <c r="DFN210" s="2"/>
      <c r="DFO210" s="2"/>
      <c r="DFP210" s="2"/>
      <c r="DFQ210" s="2"/>
      <c r="DFR210" s="2"/>
      <c r="DFS210" s="2"/>
      <c r="DFT210" s="2"/>
      <c r="DFU210" s="2"/>
      <c r="DFV210" s="2"/>
      <c r="DFW210" s="2"/>
      <c r="DFX210" s="2"/>
      <c r="DFY210" s="2"/>
      <c r="DFZ210" s="2"/>
      <c r="DGA210" s="2"/>
      <c r="DGB210" s="2"/>
      <c r="DGC210" s="2"/>
      <c r="DGD210" s="2"/>
      <c r="DGE210" s="2"/>
      <c r="DGF210" s="2"/>
      <c r="DGG210" s="2"/>
      <c r="DGH210" s="2"/>
      <c r="DGI210" s="2"/>
      <c r="DGJ210" s="2"/>
      <c r="DGK210" s="2"/>
      <c r="DGL210" s="2"/>
      <c r="DGM210" s="2"/>
      <c r="DGN210" s="2"/>
      <c r="DGO210" s="2"/>
      <c r="DGP210" s="2"/>
      <c r="DGQ210" s="2"/>
      <c r="DGR210" s="2"/>
      <c r="DGS210" s="2"/>
      <c r="DGT210" s="2"/>
      <c r="DGU210" s="2"/>
      <c r="DGV210" s="2"/>
      <c r="DGW210" s="2"/>
      <c r="DGX210" s="2"/>
      <c r="DGY210" s="2"/>
      <c r="DGZ210" s="2"/>
      <c r="DHA210" s="2"/>
      <c r="DHB210" s="2"/>
      <c r="DHC210" s="2"/>
      <c r="DHD210" s="2"/>
      <c r="DHE210" s="2"/>
      <c r="DHF210" s="2"/>
      <c r="DHG210" s="2"/>
      <c r="DHH210" s="2"/>
      <c r="DHI210" s="2"/>
      <c r="DHJ210" s="2"/>
      <c r="DHK210" s="2"/>
      <c r="DHL210" s="2"/>
      <c r="DHM210" s="2"/>
      <c r="DHN210" s="2"/>
      <c r="DHO210" s="2"/>
      <c r="DHP210" s="2"/>
      <c r="DHQ210" s="2"/>
      <c r="DHR210" s="2"/>
      <c r="DHS210" s="2"/>
      <c r="DHT210" s="2"/>
      <c r="DHU210" s="2"/>
      <c r="DHV210" s="2"/>
      <c r="DHW210" s="2"/>
      <c r="DHX210" s="2"/>
      <c r="DHY210" s="2"/>
      <c r="DHZ210" s="2"/>
      <c r="DIA210" s="2"/>
      <c r="DIB210" s="2"/>
      <c r="DIC210" s="2"/>
      <c r="DID210" s="2"/>
      <c r="DIE210" s="2"/>
      <c r="DIF210" s="2"/>
      <c r="DIG210" s="2"/>
      <c r="DIH210" s="2"/>
      <c r="DII210" s="2"/>
      <c r="DIJ210" s="2"/>
      <c r="DIK210" s="2"/>
      <c r="DIL210" s="2"/>
      <c r="DIM210" s="2"/>
      <c r="DIN210" s="2"/>
      <c r="DIO210" s="2"/>
      <c r="DIP210" s="2"/>
      <c r="DIQ210" s="2"/>
      <c r="DIR210" s="2"/>
      <c r="DIS210" s="2"/>
      <c r="DIT210" s="2"/>
      <c r="DIU210" s="2"/>
      <c r="DIV210" s="2"/>
      <c r="DIW210" s="2"/>
      <c r="DIX210" s="2"/>
      <c r="DIY210" s="2"/>
      <c r="DIZ210" s="2"/>
      <c r="DJA210" s="2"/>
      <c r="DJB210" s="2"/>
      <c r="DJC210" s="2"/>
      <c r="DJD210" s="2"/>
      <c r="DJE210" s="2"/>
      <c r="DJF210" s="2"/>
      <c r="DJG210" s="2"/>
      <c r="DJH210" s="2"/>
      <c r="DJI210" s="2"/>
      <c r="DJJ210" s="2"/>
      <c r="DJK210" s="2"/>
      <c r="DJL210" s="2"/>
      <c r="DJM210" s="2"/>
      <c r="DJN210" s="2"/>
      <c r="DJO210" s="2"/>
      <c r="DJP210" s="2"/>
      <c r="DJQ210" s="2"/>
      <c r="DJR210" s="2"/>
      <c r="DJS210" s="2"/>
      <c r="DJT210" s="2"/>
      <c r="DJU210" s="2"/>
      <c r="DJV210" s="2"/>
      <c r="DJW210" s="2"/>
      <c r="DJX210" s="2"/>
      <c r="DJY210" s="2"/>
      <c r="DJZ210" s="2"/>
      <c r="DKA210" s="2"/>
      <c r="DKB210" s="2"/>
      <c r="DKC210" s="2"/>
      <c r="DKD210" s="2"/>
      <c r="DKE210" s="2"/>
      <c r="DKF210" s="2"/>
      <c r="DKG210" s="2"/>
      <c r="DKH210" s="2"/>
      <c r="DKI210" s="2"/>
      <c r="DKJ210" s="2"/>
      <c r="DKK210" s="2"/>
      <c r="DKL210" s="2"/>
      <c r="DKM210" s="2"/>
      <c r="DKN210" s="2"/>
      <c r="DKO210" s="2"/>
      <c r="DKP210" s="2"/>
      <c r="DKQ210" s="2"/>
      <c r="DKR210" s="2"/>
      <c r="DKS210" s="2"/>
      <c r="DKT210" s="2"/>
      <c r="DKU210" s="2"/>
      <c r="DKV210" s="2"/>
      <c r="DKW210" s="2"/>
      <c r="DKX210" s="2"/>
      <c r="DKY210" s="2"/>
      <c r="DKZ210" s="2"/>
      <c r="DLA210" s="2"/>
      <c r="DLB210" s="2"/>
      <c r="DLC210" s="2"/>
      <c r="DLD210" s="2"/>
      <c r="DLE210" s="2"/>
      <c r="DLF210" s="2"/>
      <c r="DLG210" s="2"/>
      <c r="DLH210" s="2"/>
      <c r="DLI210" s="2"/>
      <c r="DLJ210" s="2"/>
      <c r="DLK210" s="2"/>
      <c r="DLL210" s="2"/>
      <c r="DLM210" s="2"/>
      <c r="DLN210" s="2"/>
      <c r="DLO210" s="2"/>
      <c r="DLP210" s="2"/>
      <c r="DLQ210" s="2"/>
      <c r="DLR210" s="2"/>
      <c r="DLS210" s="2"/>
      <c r="DLT210" s="2"/>
      <c r="DLU210" s="2"/>
      <c r="DLV210" s="2"/>
      <c r="DLW210" s="2"/>
      <c r="DLX210" s="2"/>
      <c r="DLY210" s="2"/>
      <c r="DLZ210" s="2"/>
      <c r="DMA210" s="2"/>
      <c r="DMB210" s="2"/>
      <c r="DMC210" s="2"/>
      <c r="DMD210" s="2"/>
      <c r="DME210" s="2"/>
      <c r="DMF210" s="2"/>
      <c r="DMG210" s="2"/>
      <c r="DMH210" s="2"/>
      <c r="DMI210" s="2"/>
      <c r="DMJ210" s="2"/>
      <c r="DMK210" s="2"/>
      <c r="DML210" s="2"/>
      <c r="DMM210" s="2"/>
      <c r="DMN210" s="2"/>
      <c r="DMO210" s="2"/>
      <c r="DMP210" s="2"/>
      <c r="DMQ210" s="2"/>
      <c r="DMR210" s="2"/>
      <c r="DMS210" s="2"/>
      <c r="DMT210" s="2"/>
      <c r="DMU210" s="2"/>
      <c r="DMV210" s="2"/>
      <c r="DMW210" s="2"/>
      <c r="DMX210" s="2"/>
      <c r="DMY210" s="2"/>
      <c r="DMZ210" s="2"/>
      <c r="DNA210" s="2"/>
      <c r="DNB210" s="2"/>
      <c r="DNC210" s="2"/>
      <c r="DND210" s="2"/>
      <c r="DNE210" s="2"/>
      <c r="DNF210" s="2"/>
      <c r="DNG210" s="2"/>
      <c r="DNH210" s="2"/>
      <c r="DNI210" s="2"/>
      <c r="DNJ210" s="2"/>
      <c r="DNK210" s="2"/>
      <c r="DNL210" s="2"/>
      <c r="DNM210" s="2"/>
      <c r="DNN210" s="2"/>
      <c r="DNO210" s="2"/>
      <c r="DNP210" s="2"/>
      <c r="DNQ210" s="2"/>
      <c r="DNR210" s="2"/>
      <c r="DNS210" s="2"/>
      <c r="DNT210" s="2"/>
      <c r="DNU210" s="2"/>
      <c r="DNV210" s="2"/>
      <c r="DNW210" s="2"/>
      <c r="DNX210" s="2"/>
      <c r="DNY210" s="2"/>
      <c r="DNZ210" s="2"/>
      <c r="DOA210" s="2"/>
      <c r="DOB210" s="2"/>
      <c r="DOC210" s="2"/>
      <c r="DOD210" s="2"/>
      <c r="DOE210" s="2"/>
      <c r="DOF210" s="2"/>
      <c r="DOG210" s="2"/>
      <c r="DOH210" s="2"/>
      <c r="DOI210" s="2"/>
      <c r="DOJ210" s="2"/>
      <c r="DOK210" s="2"/>
      <c r="DOL210" s="2"/>
      <c r="DOM210" s="2"/>
      <c r="DON210" s="2"/>
      <c r="DOO210" s="2"/>
      <c r="DOP210" s="2"/>
      <c r="DOQ210" s="2"/>
      <c r="DOR210" s="2"/>
      <c r="DOS210" s="2"/>
      <c r="DOT210" s="2"/>
      <c r="DOU210" s="2"/>
      <c r="DOV210" s="2"/>
      <c r="DOW210" s="2"/>
      <c r="DOX210" s="2"/>
      <c r="DOY210" s="2"/>
      <c r="DOZ210" s="2"/>
      <c r="DPA210" s="2"/>
      <c r="DPB210" s="2"/>
      <c r="DPC210" s="2"/>
      <c r="DPD210" s="2"/>
      <c r="DPE210" s="2"/>
      <c r="DPF210" s="2"/>
      <c r="DPG210" s="2"/>
      <c r="DPH210" s="2"/>
      <c r="DPI210" s="2"/>
      <c r="DPJ210" s="2"/>
      <c r="DPK210" s="2"/>
      <c r="DPL210" s="2"/>
      <c r="DPM210" s="2"/>
      <c r="DPN210" s="2"/>
      <c r="DPO210" s="2"/>
      <c r="DPP210" s="2"/>
      <c r="DPQ210" s="2"/>
      <c r="DPR210" s="2"/>
      <c r="DPS210" s="2"/>
      <c r="DPT210" s="2"/>
      <c r="DPU210" s="2"/>
      <c r="DPV210" s="2"/>
      <c r="DPW210" s="2"/>
      <c r="DPX210" s="2"/>
      <c r="DPY210" s="2"/>
      <c r="DPZ210" s="2"/>
      <c r="DQA210" s="2"/>
      <c r="DQB210" s="2"/>
      <c r="DQC210" s="2"/>
      <c r="DQD210" s="2"/>
      <c r="DQE210" s="2"/>
      <c r="DQF210" s="2"/>
      <c r="DQG210" s="2"/>
      <c r="DQH210" s="2"/>
      <c r="DQI210" s="2"/>
      <c r="DQJ210" s="2"/>
      <c r="DQK210" s="2"/>
      <c r="DQL210" s="2"/>
      <c r="DQM210" s="2"/>
      <c r="DQN210" s="2"/>
      <c r="DQO210" s="2"/>
      <c r="DQP210" s="2"/>
      <c r="DQQ210" s="2"/>
      <c r="DQR210" s="2"/>
      <c r="DQS210" s="2"/>
      <c r="DQT210" s="2"/>
      <c r="DQU210" s="2"/>
      <c r="DQV210" s="2"/>
      <c r="DQW210" s="2"/>
      <c r="DQX210" s="2"/>
      <c r="DQY210" s="2"/>
      <c r="DQZ210" s="2"/>
      <c r="DRA210" s="2"/>
      <c r="DRB210" s="2"/>
      <c r="DRC210" s="2"/>
      <c r="DRD210" s="2"/>
      <c r="DRE210" s="2"/>
      <c r="DRF210" s="2"/>
      <c r="DRG210" s="2"/>
      <c r="DRH210" s="2"/>
      <c r="DRI210" s="2"/>
      <c r="DRJ210" s="2"/>
      <c r="DRK210" s="2"/>
      <c r="DRL210" s="2"/>
      <c r="DRM210" s="2"/>
      <c r="DRN210" s="2"/>
      <c r="DRO210" s="2"/>
      <c r="DRP210" s="2"/>
      <c r="DRQ210" s="2"/>
      <c r="DRR210" s="2"/>
      <c r="DRS210" s="2"/>
      <c r="DRT210" s="2"/>
      <c r="DRU210" s="2"/>
      <c r="DRV210" s="2"/>
      <c r="DRW210" s="2"/>
      <c r="DRX210" s="2"/>
      <c r="DRY210" s="2"/>
      <c r="DRZ210" s="2"/>
      <c r="DSA210" s="2"/>
      <c r="DSB210" s="2"/>
      <c r="DSC210" s="2"/>
      <c r="DSD210" s="2"/>
      <c r="DSE210" s="2"/>
      <c r="DSF210" s="2"/>
      <c r="DSG210" s="2"/>
      <c r="DSH210" s="2"/>
      <c r="DSI210" s="2"/>
      <c r="DSJ210" s="2"/>
      <c r="DSK210" s="2"/>
      <c r="DSL210" s="2"/>
      <c r="DSM210" s="2"/>
      <c r="DSN210" s="2"/>
      <c r="DSO210" s="2"/>
      <c r="DSP210" s="2"/>
      <c r="DSQ210" s="2"/>
      <c r="DSR210" s="2"/>
      <c r="DSS210" s="2"/>
      <c r="DST210" s="2"/>
      <c r="DSU210" s="2"/>
      <c r="DSV210" s="2"/>
      <c r="DSW210" s="2"/>
      <c r="DSX210" s="2"/>
      <c r="DSY210" s="2"/>
      <c r="DSZ210" s="2"/>
      <c r="DTA210" s="2"/>
      <c r="DTB210" s="2"/>
      <c r="DTC210" s="2"/>
      <c r="DTD210" s="2"/>
      <c r="DTE210" s="2"/>
      <c r="DTF210" s="2"/>
      <c r="DTG210" s="2"/>
      <c r="DTH210" s="2"/>
      <c r="DTI210" s="2"/>
      <c r="DTJ210" s="2"/>
      <c r="DTK210" s="2"/>
      <c r="DTL210" s="2"/>
      <c r="DTM210" s="2"/>
      <c r="DTN210" s="2"/>
      <c r="DTO210" s="2"/>
      <c r="DTP210" s="2"/>
      <c r="DTQ210" s="2"/>
      <c r="DTR210" s="2"/>
      <c r="DTS210" s="2"/>
      <c r="DTT210" s="2"/>
      <c r="DTU210" s="2"/>
      <c r="DTV210" s="2"/>
      <c r="DTW210" s="2"/>
      <c r="DTX210" s="2"/>
      <c r="DTY210" s="2"/>
      <c r="DTZ210" s="2"/>
      <c r="DUA210" s="2"/>
      <c r="DUB210" s="2"/>
      <c r="DUC210" s="2"/>
      <c r="DUD210" s="2"/>
      <c r="DUE210" s="2"/>
      <c r="DUF210" s="2"/>
      <c r="DUG210" s="2"/>
      <c r="DUH210" s="2"/>
      <c r="DUI210" s="2"/>
      <c r="DUJ210" s="2"/>
      <c r="DUK210" s="2"/>
      <c r="DUL210" s="2"/>
      <c r="DUM210" s="2"/>
      <c r="DUN210" s="2"/>
      <c r="DUO210" s="2"/>
      <c r="DUP210" s="2"/>
      <c r="DUQ210" s="2"/>
      <c r="DUR210" s="2"/>
      <c r="DUS210" s="2"/>
      <c r="DUT210" s="2"/>
      <c r="DUU210" s="2"/>
      <c r="DUV210" s="2"/>
      <c r="DUW210" s="2"/>
      <c r="DUX210" s="2"/>
      <c r="DUY210" s="2"/>
      <c r="DUZ210" s="2"/>
      <c r="DVA210" s="2"/>
      <c r="DVB210" s="2"/>
      <c r="DVC210" s="2"/>
      <c r="DVD210" s="2"/>
      <c r="DVE210" s="2"/>
      <c r="DVF210" s="2"/>
      <c r="DVG210" s="2"/>
      <c r="DVH210" s="2"/>
      <c r="DVI210" s="2"/>
      <c r="DVJ210" s="2"/>
      <c r="DVK210" s="2"/>
      <c r="DVL210" s="2"/>
      <c r="DVM210" s="2"/>
      <c r="DVN210" s="2"/>
      <c r="DVO210" s="2"/>
      <c r="DVP210" s="2"/>
      <c r="DVQ210" s="2"/>
      <c r="DVR210" s="2"/>
      <c r="DVS210" s="2"/>
      <c r="DVT210" s="2"/>
      <c r="DVU210" s="2"/>
      <c r="DVV210" s="2"/>
      <c r="DVW210" s="2"/>
      <c r="DVX210" s="2"/>
      <c r="DVY210" s="2"/>
      <c r="DVZ210" s="2"/>
      <c r="DWA210" s="2"/>
      <c r="DWB210" s="2"/>
      <c r="DWC210" s="2"/>
      <c r="DWD210" s="2"/>
      <c r="DWE210" s="2"/>
      <c r="DWF210" s="2"/>
      <c r="DWG210" s="2"/>
      <c r="DWH210" s="2"/>
      <c r="DWI210" s="2"/>
      <c r="DWJ210" s="2"/>
      <c r="DWK210" s="2"/>
      <c r="DWL210" s="2"/>
      <c r="DWM210" s="2"/>
      <c r="DWN210" s="2"/>
      <c r="DWO210" s="2"/>
      <c r="DWP210" s="2"/>
      <c r="DWQ210" s="2"/>
      <c r="DWR210" s="2"/>
      <c r="DWS210" s="2"/>
      <c r="DWT210" s="2"/>
      <c r="DWU210" s="2"/>
      <c r="DWV210" s="2"/>
      <c r="DWW210" s="2"/>
      <c r="DWX210" s="2"/>
      <c r="DWY210" s="2"/>
      <c r="DWZ210" s="2"/>
      <c r="DXA210" s="2"/>
      <c r="DXB210" s="2"/>
      <c r="DXC210" s="2"/>
      <c r="DXD210" s="2"/>
      <c r="DXE210" s="2"/>
      <c r="DXF210" s="2"/>
      <c r="DXG210" s="2"/>
      <c r="DXH210" s="2"/>
      <c r="DXI210" s="2"/>
      <c r="DXJ210" s="2"/>
      <c r="DXK210" s="2"/>
      <c r="DXL210" s="2"/>
      <c r="DXM210" s="2"/>
      <c r="DXN210" s="2"/>
      <c r="DXO210" s="2"/>
      <c r="DXP210" s="2"/>
      <c r="DXQ210" s="2"/>
      <c r="DXR210" s="2"/>
      <c r="DXS210" s="2"/>
      <c r="DXT210" s="2"/>
      <c r="DXU210" s="2"/>
      <c r="DXV210" s="2"/>
      <c r="DXW210" s="2"/>
      <c r="DXX210" s="2"/>
      <c r="DXY210" s="2"/>
      <c r="DXZ210" s="2"/>
      <c r="DYA210" s="2"/>
      <c r="DYB210" s="2"/>
      <c r="DYC210" s="2"/>
      <c r="DYD210" s="2"/>
      <c r="DYE210" s="2"/>
      <c r="DYF210" s="2"/>
      <c r="DYG210" s="2"/>
      <c r="DYH210" s="2"/>
      <c r="DYI210" s="2"/>
      <c r="DYJ210" s="2"/>
      <c r="DYK210" s="2"/>
      <c r="DYL210" s="2"/>
      <c r="DYM210" s="2"/>
      <c r="DYN210" s="2"/>
      <c r="DYO210" s="2"/>
      <c r="DYP210" s="2"/>
      <c r="DYQ210" s="2"/>
      <c r="DYR210" s="2"/>
      <c r="DYS210" s="2"/>
      <c r="DYT210" s="2"/>
      <c r="DYU210" s="2"/>
      <c r="DYV210" s="2"/>
      <c r="DYW210" s="2"/>
      <c r="DYX210" s="2"/>
      <c r="DYY210" s="2"/>
      <c r="DYZ210" s="2"/>
      <c r="DZA210" s="2"/>
      <c r="DZB210" s="2"/>
      <c r="DZC210" s="2"/>
      <c r="DZD210" s="2"/>
      <c r="DZE210" s="2"/>
      <c r="DZF210" s="2"/>
      <c r="DZG210" s="2"/>
      <c r="DZH210" s="2"/>
      <c r="DZI210" s="2"/>
      <c r="DZJ210" s="2"/>
      <c r="DZK210" s="2"/>
      <c r="DZL210" s="2"/>
      <c r="DZM210" s="2"/>
      <c r="DZN210" s="2"/>
      <c r="DZO210" s="2"/>
      <c r="DZP210" s="2"/>
      <c r="DZQ210" s="2"/>
      <c r="DZR210" s="2"/>
      <c r="DZS210" s="2"/>
      <c r="DZT210" s="2"/>
      <c r="DZU210" s="2"/>
      <c r="DZV210" s="2"/>
      <c r="DZW210" s="2"/>
      <c r="DZX210" s="2"/>
      <c r="DZY210" s="2"/>
      <c r="DZZ210" s="2"/>
      <c r="EAA210" s="2"/>
      <c r="EAB210" s="2"/>
      <c r="EAC210" s="2"/>
      <c r="EAD210" s="2"/>
      <c r="EAE210" s="2"/>
      <c r="EAF210" s="2"/>
      <c r="EAG210" s="2"/>
      <c r="EAH210" s="2"/>
      <c r="EAI210" s="2"/>
      <c r="EAJ210" s="2"/>
      <c r="EAK210" s="2"/>
      <c r="EAL210" s="2"/>
      <c r="EAM210" s="2"/>
      <c r="EAN210" s="2"/>
      <c r="EAO210" s="2"/>
      <c r="EAP210" s="2"/>
      <c r="EAQ210" s="2"/>
      <c r="EAR210" s="2"/>
      <c r="EAS210" s="2"/>
      <c r="EAT210" s="2"/>
      <c r="EAU210" s="2"/>
      <c r="EAV210" s="2"/>
      <c r="EAW210" s="2"/>
      <c r="EAX210" s="2"/>
      <c r="EAY210" s="2"/>
      <c r="EAZ210" s="2"/>
      <c r="EBA210" s="2"/>
      <c r="EBB210" s="2"/>
      <c r="EBC210" s="2"/>
      <c r="EBD210" s="2"/>
      <c r="EBE210" s="2"/>
      <c r="EBF210" s="2"/>
      <c r="EBG210" s="2"/>
      <c r="EBH210" s="2"/>
      <c r="EBI210" s="2"/>
      <c r="EBJ210" s="2"/>
      <c r="EBK210" s="2"/>
      <c r="EBL210" s="2"/>
      <c r="EBM210" s="2"/>
      <c r="EBN210" s="2"/>
      <c r="EBO210" s="2"/>
      <c r="EBP210" s="2"/>
      <c r="EBQ210" s="2"/>
      <c r="EBR210" s="2"/>
      <c r="EBS210" s="2"/>
      <c r="EBT210" s="2"/>
      <c r="EBU210" s="2"/>
      <c r="EBV210" s="2"/>
      <c r="EBW210" s="2"/>
      <c r="EBX210" s="2"/>
      <c r="EBY210" s="2"/>
      <c r="EBZ210" s="2"/>
      <c r="ECA210" s="2"/>
      <c r="ECB210" s="2"/>
      <c r="ECC210" s="2"/>
      <c r="ECD210" s="2"/>
      <c r="ECE210" s="2"/>
      <c r="ECF210" s="2"/>
      <c r="ECG210" s="2"/>
      <c r="ECH210" s="2"/>
      <c r="ECI210" s="2"/>
      <c r="ECJ210" s="2"/>
      <c r="ECK210" s="2"/>
      <c r="ECL210" s="2"/>
      <c r="ECM210" s="2"/>
      <c r="ECN210" s="2"/>
      <c r="ECO210" s="2"/>
      <c r="ECP210" s="2"/>
      <c r="ECQ210" s="2"/>
      <c r="ECR210" s="2"/>
      <c r="ECS210" s="2"/>
      <c r="ECT210" s="2"/>
      <c r="ECU210" s="2"/>
      <c r="ECV210" s="2"/>
      <c r="ECW210" s="2"/>
      <c r="ECX210" s="2"/>
      <c r="ECY210" s="2"/>
      <c r="ECZ210" s="2"/>
      <c r="EDA210" s="2"/>
      <c r="EDB210" s="2"/>
      <c r="EDC210" s="2"/>
      <c r="EDD210" s="2"/>
      <c r="EDE210" s="2"/>
      <c r="EDF210" s="2"/>
      <c r="EDG210" s="2"/>
      <c r="EDH210" s="2"/>
      <c r="EDI210" s="2"/>
      <c r="EDJ210" s="2"/>
      <c r="EDK210" s="2"/>
      <c r="EDL210" s="2"/>
      <c r="EDM210" s="2"/>
      <c r="EDN210" s="2"/>
      <c r="EDO210" s="2"/>
      <c r="EDP210" s="2"/>
      <c r="EDQ210" s="2"/>
      <c r="EDR210" s="2"/>
      <c r="EDS210" s="2"/>
      <c r="EDT210" s="2"/>
      <c r="EDU210" s="2"/>
      <c r="EDV210" s="2"/>
      <c r="EDW210" s="2"/>
      <c r="EDX210" s="2"/>
      <c r="EDY210" s="2"/>
      <c r="EDZ210" s="2"/>
      <c r="EEA210" s="2"/>
      <c r="EEB210" s="2"/>
      <c r="EEC210" s="2"/>
      <c r="EED210" s="2"/>
      <c r="EEE210" s="2"/>
      <c r="EEF210" s="2"/>
      <c r="EEG210" s="2"/>
      <c r="EEH210" s="2"/>
      <c r="EEI210" s="2"/>
      <c r="EEJ210" s="2"/>
      <c r="EEK210" s="2"/>
      <c r="EEL210" s="2"/>
      <c r="EEM210" s="2"/>
      <c r="EEN210" s="2"/>
      <c r="EEO210" s="2"/>
      <c r="EEP210" s="2"/>
      <c r="EEQ210" s="2"/>
      <c r="EER210" s="2"/>
      <c r="EES210" s="2"/>
      <c r="EET210" s="2"/>
      <c r="EEU210" s="2"/>
      <c r="EEV210" s="2"/>
      <c r="EEW210" s="2"/>
      <c r="EEX210" s="2"/>
      <c r="EEY210" s="2"/>
      <c r="EEZ210" s="2"/>
      <c r="EFA210" s="2"/>
      <c r="EFB210" s="2"/>
      <c r="EFC210" s="2"/>
      <c r="EFD210" s="2"/>
      <c r="EFE210" s="2"/>
      <c r="EFF210" s="2"/>
      <c r="EFG210" s="2"/>
      <c r="EFH210" s="2"/>
      <c r="EFI210" s="2"/>
      <c r="EFJ210" s="2"/>
      <c r="EFK210" s="2"/>
      <c r="EFL210" s="2"/>
      <c r="EFM210" s="2"/>
      <c r="EFN210" s="2"/>
      <c r="EFO210" s="2"/>
      <c r="EFP210" s="2"/>
      <c r="EFQ210" s="2"/>
      <c r="EFR210" s="2"/>
      <c r="EFS210" s="2"/>
      <c r="EFT210" s="2"/>
      <c r="EFU210" s="2"/>
      <c r="EFV210" s="2"/>
      <c r="EFW210" s="2"/>
      <c r="EFX210" s="2"/>
      <c r="EFY210" s="2"/>
      <c r="EFZ210" s="2"/>
      <c r="EGA210" s="2"/>
      <c r="EGB210" s="2"/>
      <c r="EGC210" s="2"/>
      <c r="EGD210" s="2"/>
      <c r="EGE210" s="2"/>
      <c r="EGF210" s="2"/>
      <c r="EGG210" s="2"/>
      <c r="EGH210" s="2"/>
      <c r="EGI210" s="2"/>
      <c r="EGJ210" s="2"/>
      <c r="EGK210" s="2"/>
      <c r="EGL210" s="2"/>
      <c r="EGM210" s="2"/>
      <c r="EGN210" s="2"/>
      <c r="EGO210" s="2"/>
      <c r="EGP210" s="2"/>
      <c r="EGQ210" s="2"/>
      <c r="EGR210" s="2"/>
      <c r="EGS210" s="2"/>
      <c r="EGT210" s="2"/>
      <c r="EGU210" s="2"/>
      <c r="EGV210" s="2"/>
      <c r="EGW210" s="2"/>
      <c r="EGX210" s="2"/>
      <c r="EGY210" s="2"/>
      <c r="EGZ210" s="2"/>
      <c r="EHA210" s="2"/>
      <c r="EHB210" s="2"/>
      <c r="EHC210" s="2"/>
      <c r="EHD210" s="2"/>
      <c r="EHE210" s="2"/>
      <c r="EHF210" s="2"/>
      <c r="EHG210" s="2"/>
      <c r="EHH210" s="2"/>
      <c r="EHI210" s="2"/>
      <c r="EHJ210" s="2"/>
      <c r="EHK210" s="2"/>
      <c r="EHL210" s="2"/>
      <c r="EHM210" s="2"/>
      <c r="EHN210" s="2"/>
      <c r="EHO210" s="2"/>
      <c r="EHP210" s="2"/>
      <c r="EHQ210" s="2"/>
      <c r="EHR210" s="2"/>
      <c r="EHS210" s="2"/>
      <c r="EHT210" s="2"/>
      <c r="EHU210" s="2"/>
      <c r="EHV210" s="2"/>
      <c r="EHW210" s="2"/>
      <c r="EHX210" s="2"/>
      <c r="EHY210" s="2"/>
      <c r="EHZ210" s="2"/>
      <c r="EIA210" s="2"/>
      <c r="EIB210" s="2"/>
      <c r="EIC210" s="2"/>
      <c r="EID210" s="2"/>
      <c r="EIE210" s="2"/>
      <c r="EIF210" s="2"/>
      <c r="EIG210" s="2"/>
      <c r="EIH210" s="2"/>
      <c r="EII210" s="2"/>
      <c r="EIJ210" s="2"/>
      <c r="EIK210" s="2"/>
      <c r="EIL210" s="2"/>
      <c r="EIM210" s="2"/>
      <c r="EIN210" s="2"/>
      <c r="EIO210" s="2"/>
      <c r="EIP210" s="2"/>
      <c r="EIQ210" s="2"/>
      <c r="EIR210" s="2"/>
      <c r="EIS210" s="2"/>
      <c r="EIT210" s="2"/>
      <c r="EIU210" s="2"/>
      <c r="EIV210" s="2"/>
      <c r="EIW210" s="2"/>
      <c r="EIX210" s="2"/>
      <c r="EIY210" s="2"/>
      <c r="EIZ210" s="2"/>
      <c r="EJA210" s="2"/>
      <c r="EJB210" s="2"/>
      <c r="EJC210" s="2"/>
      <c r="EJD210" s="2"/>
      <c r="EJE210" s="2"/>
      <c r="EJF210" s="2"/>
      <c r="EJG210" s="2"/>
      <c r="EJH210" s="2"/>
      <c r="EJI210" s="2"/>
      <c r="EJJ210" s="2"/>
      <c r="EJK210" s="2"/>
      <c r="EJL210" s="2"/>
      <c r="EJM210" s="2"/>
      <c r="EJN210" s="2"/>
      <c r="EJO210" s="2"/>
      <c r="EJP210" s="2"/>
      <c r="EJQ210" s="2"/>
      <c r="EJR210" s="2"/>
      <c r="EJS210" s="2"/>
      <c r="EJT210" s="2"/>
      <c r="EJU210" s="2"/>
      <c r="EJV210" s="2"/>
      <c r="EJW210" s="2"/>
      <c r="EJX210" s="2"/>
      <c r="EJY210" s="2"/>
      <c r="EJZ210" s="2"/>
      <c r="EKA210" s="2"/>
      <c r="EKB210" s="2"/>
      <c r="EKC210" s="2"/>
      <c r="EKD210" s="2"/>
      <c r="EKE210" s="2"/>
      <c r="EKF210" s="2"/>
      <c r="EKG210" s="2"/>
      <c r="EKH210" s="2"/>
      <c r="EKI210" s="2"/>
      <c r="EKJ210" s="2"/>
      <c r="EKK210" s="2"/>
      <c r="EKL210" s="2"/>
      <c r="EKM210" s="2"/>
      <c r="EKN210" s="2"/>
      <c r="EKO210" s="2"/>
      <c r="EKP210" s="2"/>
      <c r="EKQ210" s="2"/>
      <c r="EKR210" s="2"/>
      <c r="EKS210" s="2"/>
      <c r="EKT210" s="2"/>
      <c r="EKU210" s="2"/>
      <c r="EKV210" s="2"/>
      <c r="EKW210" s="2"/>
      <c r="EKX210" s="2"/>
      <c r="EKY210" s="2"/>
      <c r="EKZ210" s="2"/>
      <c r="ELA210" s="2"/>
      <c r="ELB210" s="2"/>
      <c r="ELC210" s="2"/>
      <c r="ELD210" s="2"/>
      <c r="ELE210" s="2"/>
      <c r="ELF210" s="2"/>
      <c r="ELG210" s="2"/>
      <c r="ELH210" s="2"/>
      <c r="ELI210" s="2"/>
      <c r="ELJ210" s="2"/>
      <c r="ELK210" s="2"/>
      <c r="ELL210" s="2"/>
      <c r="ELM210" s="2"/>
      <c r="ELN210" s="2"/>
      <c r="ELO210" s="2"/>
      <c r="ELP210" s="2"/>
      <c r="ELQ210" s="2"/>
      <c r="ELR210" s="2"/>
      <c r="ELS210" s="2"/>
      <c r="ELT210" s="2"/>
      <c r="ELU210" s="2"/>
      <c r="ELV210" s="2"/>
      <c r="ELW210" s="2"/>
      <c r="ELX210" s="2"/>
      <c r="ELY210" s="2"/>
      <c r="ELZ210" s="2"/>
      <c r="EMA210" s="2"/>
      <c r="EMB210" s="2"/>
      <c r="EMC210" s="2"/>
      <c r="EMD210" s="2"/>
      <c r="EME210" s="2"/>
      <c r="EMF210" s="2"/>
      <c r="EMG210" s="2"/>
      <c r="EMH210" s="2"/>
      <c r="EMI210" s="2"/>
      <c r="EMJ210" s="2"/>
      <c r="EMK210" s="2"/>
      <c r="EML210" s="2"/>
      <c r="EMM210" s="2"/>
      <c r="EMN210" s="2"/>
      <c r="EMO210" s="2"/>
      <c r="EMP210" s="2"/>
      <c r="EMQ210" s="2"/>
      <c r="EMR210" s="2"/>
      <c r="EMS210" s="2"/>
      <c r="EMT210" s="2"/>
      <c r="EMU210" s="2"/>
      <c r="EMV210" s="2"/>
      <c r="EMW210" s="2"/>
      <c r="EMX210" s="2"/>
      <c r="EMY210" s="2"/>
      <c r="EMZ210" s="2"/>
      <c r="ENA210" s="2"/>
      <c r="ENB210" s="2"/>
      <c r="ENC210" s="2"/>
      <c r="END210" s="2"/>
      <c r="ENE210" s="2"/>
      <c r="ENF210" s="2"/>
      <c r="ENG210" s="2"/>
      <c r="ENH210" s="2"/>
      <c r="ENI210" s="2"/>
      <c r="ENJ210" s="2"/>
      <c r="ENK210" s="2"/>
      <c r="ENL210" s="2"/>
      <c r="ENM210" s="2"/>
      <c r="ENN210" s="2"/>
      <c r="ENO210" s="2"/>
      <c r="ENP210" s="2"/>
      <c r="ENQ210" s="2"/>
      <c r="ENR210" s="2"/>
      <c r="ENS210" s="2"/>
      <c r="ENT210" s="2"/>
      <c r="ENU210" s="2"/>
      <c r="ENV210" s="2"/>
      <c r="ENW210" s="2"/>
      <c r="ENX210" s="2"/>
      <c r="ENY210" s="2"/>
      <c r="ENZ210" s="2"/>
      <c r="EOA210" s="2"/>
      <c r="EOB210" s="2"/>
      <c r="EOC210" s="2"/>
      <c r="EOD210" s="2"/>
      <c r="EOE210" s="2"/>
      <c r="EOF210" s="2"/>
      <c r="EOG210" s="2"/>
      <c r="EOH210" s="2"/>
      <c r="EOI210" s="2"/>
      <c r="EOJ210" s="2"/>
      <c r="EOK210" s="2"/>
      <c r="EOL210" s="2"/>
      <c r="EOM210" s="2"/>
      <c r="EON210" s="2"/>
      <c r="EOO210" s="2"/>
      <c r="EOP210" s="2"/>
      <c r="EOQ210" s="2"/>
      <c r="EOR210" s="2"/>
      <c r="EOS210" s="2"/>
      <c r="EOT210" s="2"/>
      <c r="EOU210" s="2"/>
      <c r="EOV210" s="2"/>
      <c r="EOW210" s="2"/>
      <c r="EOX210" s="2"/>
      <c r="EOY210" s="2"/>
      <c r="EOZ210" s="2"/>
      <c r="EPA210" s="2"/>
      <c r="EPB210" s="2"/>
      <c r="EPC210" s="2"/>
      <c r="EPD210" s="2"/>
      <c r="EPE210" s="2"/>
      <c r="EPF210" s="2"/>
      <c r="EPG210" s="2"/>
      <c r="EPH210" s="2"/>
      <c r="EPI210" s="2"/>
      <c r="EPJ210" s="2"/>
      <c r="EPK210" s="2"/>
      <c r="EPL210" s="2"/>
      <c r="EPM210" s="2"/>
      <c r="EPN210" s="2"/>
      <c r="EPO210" s="2"/>
      <c r="EPP210" s="2"/>
      <c r="EPQ210" s="2"/>
      <c r="EPR210" s="2"/>
      <c r="EPS210" s="2"/>
      <c r="EPT210" s="2"/>
      <c r="EPU210" s="2"/>
      <c r="EPV210" s="2"/>
      <c r="EPW210" s="2"/>
      <c r="EPX210" s="2"/>
      <c r="EPY210" s="2"/>
      <c r="EPZ210" s="2"/>
      <c r="EQA210" s="2"/>
      <c r="EQB210" s="2"/>
      <c r="EQC210" s="2"/>
      <c r="EQD210" s="2"/>
      <c r="EQE210" s="2"/>
      <c r="EQF210" s="2"/>
      <c r="EQG210" s="2"/>
      <c r="EQH210" s="2"/>
      <c r="EQI210" s="2"/>
      <c r="EQJ210" s="2"/>
      <c r="EQK210" s="2"/>
      <c r="EQL210" s="2"/>
      <c r="EQM210" s="2"/>
      <c r="EQN210" s="2"/>
      <c r="EQO210" s="2"/>
      <c r="EQP210" s="2"/>
      <c r="EQQ210" s="2"/>
      <c r="EQR210" s="2"/>
      <c r="EQS210" s="2"/>
      <c r="EQT210" s="2"/>
      <c r="EQU210" s="2"/>
      <c r="EQV210" s="2"/>
      <c r="EQW210" s="2"/>
      <c r="EQX210" s="2"/>
      <c r="EQY210" s="2"/>
      <c r="EQZ210" s="2"/>
      <c r="ERA210" s="2"/>
      <c r="ERB210" s="2"/>
      <c r="ERC210" s="2"/>
      <c r="ERD210" s="2"/>
      <c r="ERE210" s="2"/>
      <c r="ERF210" s="2"/>
      <c r="ERG210" s="2"/>
      <c r="ERH210" s="2"/>
      <c r="ERI210" s="2"/>
      <c r="ERJ210" s="2"/>
      <c r="ERK210" s="2"/>
      <c r="ERL210" s="2"/>
      <c r="ERM210" s="2"/>
      <c r="ERN210" s="2"/>
      <c r="ERO210" s="2"/>
      <c r="ERP210" s="2"/>
      <c r="ERQ210" s="2"/>
      <c r="ERR210" s="2"/>
      <c r="ERS210" s="2"/>
      <c r="ERT210" s="2"/>
      <c r="ERU210" s="2"/>
      <c r="ERV210" s="2"/>
      <c r="ERW210" s="2"/>
      <c r="ERX210" s="2"/>
      <c r="ERY210" s="2"/>
      <c r="ERZ210" s="2"/>
      <c r="ESA210" s="2"/>
      <c r="ESB210" s="2"/>
      <c r="ESC210" s="2"/>
      <c r="ESD210" s="2"/>
      <c r="ESE210" s="2"/>
      <c r="ESF210" s="2"/>
      <c r="ESG210" s="2"/>
      <c r="ESH210" s="2"/>
      <c r="ESI210" s="2"/>
      <c r="ESJ210" s="2"/>
      <c r="ESK210" s="2"/>
      <c r="ESL210" s="2"/>
      <c r="ESM210" s="2"/>
      <c r="ESN210" s="2"/>
      <c r="ESO210" s="2"/>
      <c r="ESP210" s="2"/>
      <c r="ESQ210" s="2"/>
      <c r="ESR210" s="2"/>
      <c r="ESS210" s="2"/>
      <c r="EST210" s="2"/>
      <c r="ESU210" s="2"/>
      <c r="ESV210" s="2"/>
      <c r="ESW210" s="2"/>
      <c r="ESX210" s="2"/>
      <c r="ESY210" s="2"/>
      <c r="ESZ210" s="2"/>
      <c r="ETA210" s="2"/>
      <c r="ETB210" s="2"/>
      <c r="ETC210" s="2"/>
      <c r="ETD210" s="2"/>
      <c r="ETE210" s="2"/>
      <c r="ETF210" s="2"/>
      <c r="ETG210" s="2"/>
      <c r="ETH210" s="2"/>
      <c r="ETI210" s="2"/>
      <c r="ETJ210" s="2"/>
      <c r="ETK210" s="2"/>
      <c r="ETL210" s="2"/>
      <c r="ETM210" s="2"/>
      <c r="ETN210" s="2"/>
      <c r="ETO210" s="2"/>
      <c r="ETP210" s="2"/>
      <c r="ETQ210" s="2"/>
      <c r="ETR210" s="2"/>
      <c r="ETS210" s="2"/>
      <c r="ETT210" s="2"/>
      <c r="ETU210" s="2"/>
      <c r="ETV210" s="2"/>
      <c r="ETW210" s="2"/>
      <c r="ETX210" s="2"/>
      <c r="ETY210" s="2"/>
      <c r="ETZ210" s="2"/>
      <c r="EUA210" s="2"/>
      <c r="EUB210" s="2"/>
      <c r="EUC210" s="2"/>
      <c r="EUD210" s="2"/>
      <c r="EUE210" s="2"/>
      <c r="EUF210" s="2"/>
      <c r="EUG210" s="2"/>
      <c r="EUH210" s="2"/>
      <c r="EUI210" s="2"/>
      <c r="EUJ210" s="2"/>
      <c r="EUK210" s="2"/>
      <c r="EUL210" s="2"/>
      <c r="EUM210" s="2"/>
      <c r="EUN210" s="2"/>
      <c r="EUO210" s="2"/>
      <c r="EUP210" s="2"/>
      <c r="EUQ210" s="2"/>
      <c r="EUR210" s="2"/>
      <c r="EUS210" s="2"/>
      <c r="EUT210" s="2"/>
      <c r="EUU210" s="2"/>
      <c r="EUV210" s="2"/>
      <c r="EUW210" s="2"/>
      <c r="EUX210" s="2"/>
      <c r="EUY210" s="2"/>
      <c r="EUZ210" s="2"/>
      <c r="EVA210" s="2"/>
      <c r="EVB210" s="2"/>
      <c r="EVC210" s="2"/>
      <c r="EVD210" s="2"/>
      <c r="EVE210" s="2"/>
      <c r="EVF210" s="2"/>
      <c r="EVG210" s="2"/>
      <c r="EVH210" s="2"/>
      <c r="EVI210" s="2"/>
      <c r="EVJ210" s="2"/>
      <c r="EVK210" s="2"/>
      <c r="EVL210" s="2"/>
      <c r="EVM210" s="2"/>
      <c r="EVN210" s="2"/>
      <c r="EVO210" s="2"/>
      <c r="EVP210" s="2"/>
      <c r="EVQ210" s="2"/>
      <c r="EVR210" s="2"/>
      <c r="EVS210" s="2"/>
      <c r="EVT210" s="2"/>
      <c r="EVU210" s="2"/>
      <c r="EVV210" s="2"/>
      <c r="EVW210" s="2"/>
      <c r="EVX210" s="2"/>
      <c r="EVY210" s="2"/>
      <c r="EVZ210" s="2"/>
      <c r="EWA210" s="2"/>
      <c r="EWB210" s="2"/>
      <c r="EWC210" s="2"/>
      <c r="EWD210" s="2"/>
      <c r="EWE210" s="2"/>
      <c r="EWF210" s="2"/>
      <c r="EWG210" s="2"/>
      <c r="EWH210" s="2"/>
      <c r="EWI210" s="2"/>
      <c r="EWJ210" s="2"/>
      <c r="EWK210" s="2"/>
      <c r="EWL210" s="2"/>
      <c r="EWM210" s="2"/>
      <c r="EWN210" s="2"/>
      <c r="EWO210" s="2"/>
      <c r="EWP210" s="2"/>
      <c r="EWQ210" s="2"/>
      <c r="EWR210" s="2"/>
      <c r="EWS210" s="2"/>
      <c r="EWT210" s="2"/>
      <c r="EWU210" s="2"/>
      <c r="EWV210" s="2"/>
      <c r="EWW210" s="2"/>
      <c r="EWX210" s="2"/>
      <c r="EWY210" s="2"/>
      <c r="EWZ210" s="2"/>
      <c r="EXA210" s="2"/>
      <c r="EXB210" s="2"/>
      <c r="EXC210" s="2"/>
      <c r="EXD210" s="2"/>
      <c r="EXE210" s="2"/>
      <c r="EXF210" s="2"/>
      <c r="EXG210" s="2"/>
      <c r="EXH210" s="2"/>
      <c r="EXI210" s="2"/>
      <c r="EXJ210" s="2"/>
      <c r="EXK210" s="2"/>
      <c r="EXL210" s="2"/>
      <c r="EXM210" s="2"/>
      <c r="EXN210" s="2"/>
      <c r="EXO210" s="2"/>
      <c r="EXP210" s="2"/>
      <c r="EXQ210" s="2"/>
      <c r="EXR210" s="2"/>
      <c r="EXS210" s="2"/>
      <c r="EXT210" s="2"/>
      <c r="EXU210" s="2"/>
      <c r="EXV210" s="2"/>
      <c r="EXW210" s="2"/>
      <c r="EXX210" s="2"/>
      <c r="EXY210" s="2"/>
      <c r="EXZ210" s="2"/>
      <c r="EYA210" s="2"/>
      <c r="EYB210" s="2"/>
      <c r="EYC210" s="2"/>
      <c r="EYD210" s="2"/>
      <c r="EYE210" s="2"/>
      <c r="EYF210" s="2"/>
      <c r="EYG210" s="2"/>
      <c r="EYH210" s="2"/>
      <c r="EYI210" s="2"/>
      <c r="EYJ210" s="2"/>
      <c r="EYK210" s="2"/>
      <c r="EYL210" s="2"/>
      <c r="EYM210" s="2"/>
      <c r="EYN210" s="2"/>
      <c r="EYO210" s="2"/>
      <c r="EYP210" s="2"/>
      <c r="EYQ210" s="2"/>
      <c r="EYR210" s="2"/>
      <c r="EYS210" s="2"/>
      <c r="EYT210" s="2"/>
      <c r="EYU210" s="2"/>
      <c r="EYV210" s="2"/>
      <c r="EYW210" s="2"/>
      <c r="EYX210" s="2"/>
      <c r="EYY210" s="2"/>
      <c r="EYZ210" s="2"/>
      <c r="EZA210" s="2"/>
      <c r="EZB210" s="2"/>
      <c r="EZC210" s="2"/>
      <c r="EZD210" s="2"/>
      <c r="EZE210" s="2"/>
      <c r="EZF210" s="2"/>
      <c r="EZG210" s="2"/>
      <c r="EZH210" s="2"/>
      <c r="EZI210" s="2"/>
      <c r="EZJ210" s="2"/>
      <c r="EZK210" s="2"/>
      <c r="EZL210" s="2"/>
      <c r="EZM210" s="2"/>
      <c r="EZN210" s="2"/>
      <c r="EZO210" s="2"/>
      <c r="EZP210" s="2"/>
      <c r="EZQ210" s="2"/>
      <c r="EZR210" s="2"/>
      <c r="EZS210" s="2"/>
      <c r="EZT210" s="2"/>
      <c r="EZU210" s="2"/>
      <c r="EZV210" s="2"/>
      <c r="EZW210" s="2"/>
      <c r="EZX210" s="2"/>
      <c r="EZY210" s="2"/>
      <c r="EZZ210" s="2"/>
      <c r="FAA210" s="2"/>
      <c r="FAB210" s="2"/>
      <c r="FAC210" s="2"/>
      <c r="FAD210" s="2"/>
      <c r="FAE210" s="2"/>
      <c r="FAF210" s="2"/>
      <c r="FAG210" s="2"/>
      <c r="FAH210" s="2"/>
      <c r="FAI210" s="2"/>
      <c r="FAJ210" s="2"/>
      <c r="FAK210" s="2"/>
      <c r="FAL210" s="2"/>
      <c r="FAM210" s="2"/>
      <c r="FAN210" s="2"/>
      <c r="FAO210" s="2"/>
      <c r="FAP210" s="2"/>
      <c r="FAQ210" s="2"/>
      <c r="FAR210" s="2"/>
      <c r="FAS210" s="2"/>
      <c r="FAT210" s="2"/>
      <c r="FAU210" s="2"/>
      <c r="FAV210" s="2"/>
      <c r="FAW210" s="2"/>
      <c r="FAX210" s="2"/>
      <c r="FAY210" s="2"/>
      <c r="FAZ210" s="2"/>
      <c r="FBA210" s="2"/>
      <c r="FBB210" s="2"/>
      <c r="FBC210" s="2"/>
      <c r="FBD210" s="2"/>
      <c r="FBE210" s="2"/>
      <c r="FBF210" s="2"/>
      <c r="FBG210" s="2"/>
      <c r="FBH210" s="2"/>
      <c r="FBI210" s="2"/>
      <c r="FBJ210" s="2"/>
      <c r="FBK210" s="2"/>
      <c r="FBL210" s="2"/>
      <c r="FBM210" s="2"/>
      <c r="FBN210" s="2"/>
      <c r="FBO210" s="2"/>
      <c r="FBP210" s="2"/>
      <c r="FBQ210" s="2"/>
      <c r="FBR210" s="2"/>
      <c r="FBS210" s="2"/>
      <c r="FBT210" s="2"/>
      <c r="FBU210" s="2"/>
      <c r="FBV210" s="2"/>
      <c r="FBW210" s="2"/>
      <c r="FBX210" s="2"/>
      <c r="FBY210" s="2"/>
      <c r="FBZ210" s="2"/>
      <c r="FCA210" s="2"/>
      <c r="FCB210" s="2"/>
      <c r="FCC210" s="2"/>
      <c r="FCD210" s="2"/>
      <c r="FCE210" s="2"/>
      <c r="FCF210" s="2"/>
      <c r="FCG210" s="2"/>
      <c r="FCH210" s="2"/>
      <c r="FCI210" s="2"/>
      <c r="FCJ210" s="2"/>
      <c r="FCK210" s="2"/>
      <c r="FCL210" s="2"/>
      <c r="FCM210" s="2"/>
      <c r="FCN210" s="2"/>
      <c r="FCO210" s="2"/>
      <c r="FCP210" s="2"/>
      <c r="FCQ210" s="2"/>
      <c r="FCR210" s="2"/>
      <c r="FCS210" s="2"/>
      <c r="FCT210" s="2"/>
      <c r="FCU210" s="2"/>
      <c r="FCV210" s="2"/>
      <c r="FCW210" s="2"/>
      <c r="FCX210" s="2"/>
      <c r="FCY210" s="2"/>
      <c r="FCZ210" s="2"/>
      <c r="FDA210" s="2"/>
      <c r="FDB210" s="2"/>
      <c r="FDC210" s="2"/>
      <c r="FDD210" s="2"/>
      <c r="FDE210" s="2"/>
      <c r="FDF210" s="2"/>
      <c r="FDG210" s="2"/>
      <c r="FDH210" s="2"/>
      <c r="FDI210" s="2"/>
      <c r="FDJ210" s="2"/>
      <c r="FDK210" s="2"/>
      <c r="FDL210" s="2"/>
      <c r="FDM210" s="2"/>
      <c r="FDN210" s="2"/>
      <c r="FDO210" s="2"/>
      <c r="FDP210" s="2"/>
      <c r="FDQ210" s="2"/>
      <c r="FDR210" s="2"/>
      <c r="FDS210" s="2"/>
      <c r="FDT210" s="2"/>
      <c r="FDU210" s="2"/>
      <c r="FDV210" s="2"/>
      <c r="FDW210" s="2"/>
      <c r="FDX210" s="2"/>
      <c r="FDY210" s="2"/>
      <c r="FDZ210" s="2"/>
      <c r="FEA210" s="2"/>
      <c r="FEB210" s="2"/>
      <c r="FEC210" s="2"/>
      <c r="FED210" s="2"/>
      <c r="FEE210" s="2"/>
      <c r="FEF210" s="2"/>
      <c r="FEG210" s="2"/>
      <c r="FEH210" s="2"/>
      <c r="FEI210" s="2"/>
      <c r="FEJ210" s="2"/>
      <c r="FEK210" s="2"/>
      <c r="FEL210" s="2"/>
      <c r="FEM210" s="2"/>
      <c r="FEN210" s="2"/>
      <c r="FEO210" s="2"/>
      <c r="FEP210" s="2"/>
      <c r="FEQ210" s="2"/>
      <c r="FER210" s="2"/>
      <c r="FES210" s="2"/>
      <c r="FET210" s="2"/>
      <c r="FEU210" s="2"/>
      <c r="FEV210" s="2"/>
      <c r="FEW210" s="2"/>
      <c r="FEX210" s="2"/>
      <c r="FEY210" s="2"/>
      <c r="FEZ210" s="2"/>
      <c r="FFA210" s="2"/>
      <c r="FFB210" s="2"/>
      <c r="FFC210" s="2"/>
      <c r="FFD210" s="2"/>
      <c r="FFE210" s="2"/>
      <c r="FFF210" s="2"/>
      <c r="FFG210" s="2"/>
      <c r="FFH210" s="2"/>
      <c r="FFI210" s="2"/>
      <c r="FFJ210" s="2"/>
      <c r="FFK210" s="2"/>
      <c r="FFL210" s="2"/>
      <c r="FFM210" s="2"/>
      <c r="FFN210" s="2"/>
      <c r="FFO210" s="2"/>
      <c r="FFP210" s="2"/>
      <c r="FFQ210" s="2"/>
      <c r="FFR210" s="2"/>
      <c r="FFS210" s="2"/>
      <c r="FFT210" s="2"/>
      <c r="FFU210" s="2"/>
      <c r="FFV210" s="2"/>
      <c r="FFW210" s="2"/>
      <c r="FFX210" s="2"/>
      <c r="FFY210" s="2"/>
      <c r="FFZ210" s="2"/>
      <c r="FGA210" s="2"/>
      <c r="FGB210" s="2"/>
      <c r="FGC210" s="2"/>
      <c r="FGD210" s="2"/>
      <c r="FGE210" s="2"/>
      <c r="FGF210" s="2"/>
      <c r="FGG210" s="2"/>
      <c r="FGH210" s="2"/>
      <c r="FGI210" s="2"/>
      <c r="FGJ210" s="2"/>
      <c r="FGK210" s="2"/>
      <c r="FGL210" s="2"/>
      <c r="FGM210" s="2"/>
      <c r="FGN210" s="2"/>
      <c r="FGO210" s="2"/>
      <c r="FGP210" s="2"/>
      <c r="FGQ210" s="2"/>
      <c r="FGR210" s="2"/>
      <c r="FGS210" s="2"/>
      <c r="FGT210" s="2"/>
      <c r="FGU210" s="2"/>
      <c r="FGV210" s="2"/>
      <c r="FGW210" s="2"/>
      <c r="FGX210" s="2"/>
      <c r="FGY210" s="2"/>
      <c r="FGZ210" s="2"/>
      <c r="FHA210" s="2"/>
      <c r="FHB210" s="2"/>
      <c r="FHC210" s="2"/>
      <c r="FHD210" s="2"/>
      <c r="FHE210" s="2"/>
      <c r="FHF210" s="2"/>
      <c r="FHG210" s="2"/>
      <c r="FHH210" s="2"/>
      <c r="FHI210" s="2"/>
      <c r="FHJ210" s="2"/>
      <c r="FHK210" s="2"/>
      <c r="FHL210" s="2"/>
      <c r="FHM210" s="2"/>
      <c r="FHN210" s="2"/>
      <c r="FHO210" s="2"/>
      <c r="FHP210" s="2"/>
      <c r="FHQ210" s="2"/>
      <c r="FHR210" s="2"/>
      <c r="FHS210" s="2"/>
      <c r="FHT210" s="2"/>
      <c r="FHU210" s="2"/>
      <c r="FHV210" s="2"/>
      <c r="FHW210" s="2"/>
      <c r="FHX210" s="2"/>
      <c r="FHY210" s="2"/>
      <c r="FHZ210" s="2"/>
      <c r="FIA210" s="2"/>
      <c r="FIB210" s="2"/>
      <c r="FIC210" s="2"/>
      <c r="FID210" s="2"/>
      <c r="FIE210" s="2"/>
      <c r="FIF210" s="2"/>
      <c r="FIG210" s="2"/>
      <c r="FIH210" s="2"/>
      <c r="FII210" s="2"/>
      <c r="FIJ210" s="2"/>
      <c r="FIK210" s="2"/>
      <c r="FIL210" s="2"/>
      <c r="FIM210" s="2"/>
      <c r="FIN210" s="2"/>
      <c r="FIO210" s="2"/>
      <c r="FIP210" s="2"/>
      <c r="FIQ210" s="2"/>
      <c r="FIR210" s="2"/>
      <c r="FIS210" s="2"/>
      <c r="FIT210" s="2"/>
      <c r="FIU210" s="2"/>
      <c r="FIV210" s="2"/>
      <c r="FIW210" s="2"/>
      <c r="FIX210" s="2"/>
      <c r="FIY210" s="2"/>
      <c r="FIZ210" s="2"/>
      <c r="FJA210" s="2"/>
      <c r="FJB210" s="2"/>
      <c r="FJC210" s="2"/>
      <c r="FJD210" s="2"/>
      <c r="FJE210" s="2"/>
      <c r="FJF210" s="2"/>
      <c r="FJG210" s="2"/>
      <c r="FJH210" s="2"/>
      <c r="FJI210" s="2"/>
      <c r="FJJ210" s="2"/>
      <c r="FJK210" s="2"/>
      <c r="FJL210" s="2"/>
      <c r="FJM210" s="2"/>
      <c r="FJN210" s="2"/>
      <c r="FJO210" s="2"/>
      <c r="FJP210" s="2"/>
      <c r="FJQ210" s="2"/>
      <c r="FJR210" s="2"/>
      <c r="FJS210" s="2"/>
      <c r="FJT210" s="2"/>
      <c r="FJU210" s="2"/>
      <c r="FJV210" s="2"/>
      <c r="FJW210" s="2"/>
      <c r="FJX210" s="2"/>
      <c r="FJY210" s="2"/>
      <c r="FJZ210" s="2"/>
      <c r="FKA210" s="2"/>
      <c r="FKB210" s="2"/>
      <c r="FKC210" s="2"/>
      <c r="FKD210" s="2"/>
      <c r="FKE210" s="2"/>
      <c r="FKF210" s="2"/>
      <c r="FKG210" s="2"/>
      <c r="FKH210" s="2"/>
      <c r="FKI210" s="2"/>
      <c r="FKJ210" s="2"/>
      <c r="FKK210" s="2"/>
      <c r="FKL210" s="2"/>
      <c r="FKM210" s="2"/>
      <c r="FKN210" s="2"/>
      <c r="FKO210" s="2"/>
      <c r="FKP210" s="2"/>
      <c r="FKQ210" s="2"/>
      <c r="FKR210" s="2"/>
      <c r="FKS210" s="2"/>
      <c r="FKT210" s="2"/>
      <c r="FKU210" s="2"/>
      <c r="FKV210" s="2"/>
      <c r="FKW210" s="2"/>
      <c r="FKX210" s="2"/>
      <c r="FKY210" s="2"/>
      <c r="FKZ210" s="2"/>
      <c r="FLA210" s="2"/>
      <c r="FLB210" s="2"/>
      <c r="FLC210" s="2"/>
      <c r="FLD210" s="2"/>
      <c r="FLE210" s="2"/>
      <c r="FLF210" s="2"/>
      <c r="FLG210" s="2"/>
      <c r="FLH210" s="2"/>
      <c r="FLI210" s="2"/>
      <c r="FLJ210" s="2"/>
      <c r="FLK210" s="2"/>
      <c r="FLL210" s="2"/>
      <c r="FLM210" s="2"/>
      <c r="FLN210" s="2"/>
      <c r="FLO210" s="2"/>
      <c r="FLP210" s="2"/>
      <c r="FLQ210" s="2"/>
      <c r="FLR210" s="2"/>
      <c r="FLS210" s="2"/>
      <c r="FLT210" s="2"/>
      <c r="FLU210" s="2"/>
      <c r="FLV210" s="2"/>
      <c r="FLW210" s="2"/>
      <c r="FLX210" s="2"/>
      <c r="FLY210" s="2"/>
      <c r="FLZ210" s="2"/>
      <c r="FMA210" s="2"/>
      <c r="FMB210" s="2"/>
      <c r="FMC210" s="2"/>
      <c r="FMD210" s="2"/>
      <c r="FME210" s="2"/>
      <c r="FMF210" s="2"/>
      <c r="FMG210" s="2"/>
      <c r="FMH210" s="2"/>
      <c r="FMI210" s="2"/>
      <c r="FMJ210" s="2"/>
      <c r="FMK210" s="2"/>
      <c r="FML210" s="2"/>
      <c r="FMM210" s="2"/>
      <c r="FMN210" s="2"/>
      <c r="FMO210" s="2"/>
      <c r="FMP210" s="2"/>
      <c r="FMQ210" s="2"/>
      <c r="FMR210" s="2"/>
      <c r="FMS210" s="2"/>
      <c r="FMT210" s="2"/>
      <c r="FMU210" s="2"/>
      <c r="FMV210" s="2"/>
      <c r="FMW210" s="2"/>
      <c r="FMX210" s="2"/>
      <c r="FMY210" s="2"/>
      <c r="FMZ210" s="2"/>
      <c r="FNA210" s="2"/>
      <c r="FNB210" s="2"/>
      <c r="FNC210" s="2"/>
      <c r="FND210" s="2"/>
      <c r="FNE210" s="2"/>
      <c r="FNF210" s="2"/>
      <c r="FNG210" s="2"/>
      <c r="FNH210" s="2"/>
      <c r="FNI210" s="2"/>
      <c r="FNJ210" s="2"/>
      <c r="FNK210" s="2"/>
      <c r="FNL210" s="2"/>
      <c r="FNM210" s="2"/>
      <c r="FNN210" s="2"/>
      <c r="FNO210" s="2"/>
      <c r="FNP210" s="2"/>
      <c r="FNQ210" s="2"/>
      <c r="FNR210" s="2"/>
      <c r="FNS210" s="2"/>
      <c r="FNT210" s="2"/>
      <c r="FNU210" s="2"/>
      <c r="FNV210" s="2"/>
      <c r="FNW210" s="2"/>
      <c r="FNX210" s="2"/>
      <c r="FNY210" s="2"/>
      <c r="FNZ210" s="2"/>
      <c r="FOA210" s="2"/>
      <c r="FOB210" s="2"/>
      <c r="FOC210" s="2"/>
      <c r="FOD210" s="2"/>
      <c r="FOE210" s="2"/>
      <c r="FOF210" s="2"/>
      <c r="FOG210" s="2"/>
      <c r="FOH210" s="2"/>
      <c r="FOI210" s="2"/>
      <c r="FOJ210" s="2"/>
      <c r="FOK210" s="2"/>
      <c r="FOL210" s="2"/>
      <c r="FOM210" s="2"/>
      <c r="FON210" s="2"/>
      <c r="FOO210" s="2"/>
      <c r="FOP210" s="2"/>
      <c r="FOQ210" s="2"/>
      <c r="FOR210" s="2"/>
      <c r="FOS210" s="2"/>
      <c r="FOT210" s="2"/>
      <c r="FOU210" s="2"/>
      <c r="FOV210" s="2"/>
      <c r="FOW210" s="2"/>
      <c r="FOX210" s="2"/>
      <c r="FOY210" s="2"/>
      <c r="FOZ210" s="2"/>
      <c r="FPA210" s="2"/>
      <c r="FPB210" s="2"/>
      <c r="FPC210" s="2"/>
      <c r="FPD210" s="2"/>
      <c r="FPE210" s="2"/>
      <c r="FPF210" s="2"/>
      <c r="FPG210" s="2"/>
      <c r="FPH210" s="2"/>
      <c r="FPI210" s="2"/>
      <c r="FPJ210" s="2"/>
      <c r="FPK210" s="2"/>
      <c r="FPL210" s="2"/>
      <c r="FPM210" s="2"/>
      <c r="FPN210" s="2"/>
      <c r="FPO210" s="2"/>
      <c r="FPP210" s="2"/>
      <c r="FPQ210" s="2"/>
      <c r="FPR210" s="2"/>
      <c r="FPS210" s="2"/>
      <c r="FPT210" s="2"/>
      <c r="FPU210" s="2"/>
      <c r="FPV210" s="2"/>
      <c r="FPW210" s="2"/>
      <c r="FPX210" s="2"/>
      <c r="FPY210" s="2"/>
      <c r="FPZ210" s="2"/>
      <c r="FQA210" s="2"/>
      <c r="FQB210" s="2"/>
      <c r="FQC210" s="2"/>
      <c r="FQD210" s="2"/>
      <c r="FQE210" s="2"/>
      <c r="FQF210" s="2"/>
      <c r="FQG210" s="2"/>
      <c r="FQH210" s="2"/>
      <c r="FQI210" s="2"/>
      <c r="FQJ210" s="2"/>
      <c r="FQK210" s="2"/>
      <c r="FQL210" s="2"/>
      <c r="FQM210" s="2"/>
      <c r="FQN210" s="2"/>
      <c r="FQO210" s="2"/>
      <c r="FQP210" s="2"/>
      <c r="FQQ210" s="2"/>
      <c r="FQR210" s="2"/>
      <c r="FQS210" s="2"/>
      <c r="FQT210" s="2"/>
      <c r="FQU210" s="2"/>
      <c r="FQV210" s="2"/>
      <c r="FQW210" s="2"/>
      <c r="FQX210" s="2"/>
      <c r="FQY210" s="2"/>
      <c r="FQZ210" s="2"/>
      <c r="FRA210" s="2"/>
      <c r="FRB210" s="2"/>
      <c r="FRC210" s="2"/>
      <c r="FRD210" s="2"/>
      <c r="FRE210" s="2"/>
      <c r="FRF210" s="2"/>
      <c r="FRG210" s="2"/>
      <c r="FRH210" s="2"/>
      <c r="FRI210" s="2"/>
      <c r="FRJ210" s="2"/>
      <c r="FRK210" s="2"/>
      <c r="FRL210" s="2"/>
      <c r="FRM210" s="2"/>
      <c r="FRN210" s="2"/>
      <c r="FRO210" s="2"/>
      <c r="FRP210" s="2"/>
      <c r="FRQ210" s="2"/>
      <c r="FRR210" s="2"/>
      <c r="FRS210" s="2"/>
      <c r="FRT210" s="2"/>
      <c r="FRU210" s="2"/>
      <c r="FRV210" s="2"/>
      <c r="FRW210" s="2"/>
      <c r="FRX210" s="2"/>
      <c r="FRY210" s="2"/>
      <c r="FRZ210" s="2"/>
      <c r="FSA210" s="2"/>
      <c r="FSB210" s="2"/>
      <c r="FSC210" s="2"/>
      <c r="FSD210" s="2"/>
      <c r="FSE210" s="2"/>
      <c r="FSF210" s="2"/>
      <c r="FSG210" s="2"/>
      <c r="FSH210" s="2"/>
      <c r="FSI210" s="2"/>
      <c r="FSJ210" s="2"/>
      <c r="FSK210" s="2"/>
      <c r="FSL210" s="2"/>
      <c r="FSM210" s="2"/>
      <c r="FSN210" s="2"/>
      <c r="FSO210" s="2"/>
      <c r="FSP210" s="2"/>
      <c r="FSQ210" s="2"/>
      <c r="FSR210" s="2"/>
      <c r="FSS210" s="2"/>
      <c r="FST210" s="2"/>
      <c r="FSU210" s="2"/>
      <c r="FSV210" s="2"/>
      <c r="FSW210" s="2"/>
      <c r="FSX210" s="2"/>
      <c r="FSY210" s="2"/>
      <c r="FSZ210" s="2"/>
      <c r="FTA210" s="2"/>
      <c r="FTB210" s="2"/>
      <c r="FTC210" s="2"/>
      <c r="FTD210" s="2"/>
      <c r="FTE210" s="2"/>
      <c r="FTF210" s="2"/>
      <c r="FTG210" s="2"/>
      <c r="FTH210" s="2"/>
      <c r="FTI210" s="2"/>
      <c r="FTJ210" s="2"/>
      <c r="FTK210" s="2"/>
      <c r="FTL210" s="2"/>
      <c r="FTM210" s="2"/>
      <c r="FTN210" s="2"/>
      <c r="FTO210" s="2"/>
      <c r="FTP210" s="2"/>
      <c r="FTQ210" s="2"/>
      <c r="FTR210" s="2"/>
      <c r="FTS210" s="2"/>
      <c r="FTT210" s="2"/>
      <c r="FTU210" s="2"/>
      <c r="FTV210" s="2"/>
      <c r="FTW210" s="2"/>
      <c r="FTX210" s="2"/>
      <c r="FTY210" s="2"/>
      <c r="FTZ210" s="2"/>
      <c r="FUA210" s="2"/>
      <c r="FUB210" s="2"/>
      <c r="FUC210" s="2"/>
      <c r="FUD210" s="2"/>
      <c r="FUE210" s="2"/>
      <c r="FUF210" s="2"/>
      <c r="FUG210" s="2"/>
      <c r="FUH210" s="2"/>
      <c r="FUI210" s="2"/>
      <c r="FUJ210" s="2"/>
      <c r="FUK210" s="2"/>
      <c r="FUL210" s="2"/>
      <c r="FUM210" s="2"/>
      <c r="FUN210" s="2"/>
      <c r="FUO210" s="2"/>
      <c r="FUP210" s="2"/>
      <c r="FUQ210" s="2"/>
      <c r="FUR210" s="2"/>
      <c r="FUS210" s="2"/>
      <c r="FUT210" s="2"/>
      <c r="FUU210" s="2"/>
      <c r="FUV210" s="2"/>
      <c r="FUW210" s="2"/>
      <c r="FUX210" s="2"/>
      <c r="FUY210" s="2"/>
      <c r="FUZ210" s="2"/>
      <c r="FVA210" s="2"/>
      <c r="FVB210" s="2"/>
      <c r="FVC210" s="2"/>
      <c r="FVD210" s="2"/>
      <c r="FVE210" s="2"/>
      <c r="FVF210" s="2"/>
      <c r="FVG210" s="2"/>
      <c r="FVH210" s="2"/>
      <c r="FVI210" s="2"/>
      <c r="FVJ210" s="2"/>
      <c r="FVK210" s="2"/>
      <c r="FVL210" s="2"/>
      <c r="FVM210" s="2"/>
      <c r="FVN210" s="2"/>
      <c r="FVO210" s="2"/>
      <c r="FVP210" s="2"/>
      <c r="FVQ210" s="2"/>
      <c r="FVR210" s="2"/>
      <c r="FVS210" s="2"/>
      <c r="FVT210" s="2"/>
      <c r="FVU210" s="2"/>
      <c r="FVV210" s="2"/>
      <c r="FVW210" s="2"/>
      <c r="FVX210" s="2"/>
      <c r="FVY210" s="2"/>
      <c r="FVZ210" s="2"/>
      <c r="FWA210" s="2"/>
      <c r="FWB210" s="2"/>
      <c r="FWC210" s="2"/>
      <c r="FWD210" s="2"/>
      <c r="FWE210" s="2"/>
      <c r="FWF210" s="2"/>
      <c r="FWG210" s="2"/>
      <c r="FWH210" s="2"/>
      <c r="FWI210" s="2"/>
      <c r="FWJ210" s="2"/>
      <c r="FWK210" s="2"/>
      <c r="FWL210" s="2"/>
      <c r="FWM210" s="2"/>
      <c r="FWN210" s="2"/>
      <c r="FWO210" s="2"/>
      <c r="FWP210" s="2"/>
      <c r="FWQ210" s="2"/>
      <c r="FWR210" s="2"/>
      <c r="FWS210" s="2"/>
      <c r="FWT210" s="2"/>
      <c r="FWU210" s="2"/>
      <c r="FWV210" s="2"/>
      <c r="FWW210" s="2"/>
      <c r="FWX210" s="2"/>
      <c r="FWY210" s="2"/>
      <c r="FWZ210" s="2"/>
      <c r="FXA210" s="2"/>
      <c r="FXB210" s="2"/>
      <c r="FXC210" s="2"/>
      <c r="FXD210" s="2"/>
      <c r="FXE210" s="2"/>
      <c r="FXF210" s="2"/>
      <c r="FXG210" s="2"/>
      <c r="FXH210" s="2"/>
      <c r="FXI210" s="2"/>
      <c r="FXJ210" s="2"/>
      <c r="FXK210" s="2"/>
      <c r="FXL210" s="2"/>
      <c r="FXM210" s="2"/>
      <c r="FXN210" s="2"/>
      <c r="FXO210" s="2"/>
      <c r="FXP210" s="2"/>
      <c r="FXQ210" s="2"/>
      <c r="FXR210" s="2"/>
      <c r="FXS210" s="2"/>
      <c r="FXT210" s="2"/>
      <c r="FXU210" s="2"/>
      <c r="FXV210" s="2"/>
      <c r="FXW210" s="2"/>
      <c r="FXX210" s="2"/>
      <c r="FXY210" s="2"/>
      <c r="FXZ210" s="2"/>
      <c r="FYA210" s="2"/>
      <c r="FYB210" s="2"/>
      <c r="FYC210" s="2"/>
      <c r="FYD210" s="2"/>
      <c r="FYE210" s="2"/>
      <c r="FYF210" s="2"/>
      <c r="FYG210" s="2"/>
      <c r="FYH210" s="2"/>
      <c r="FYI210" s="2"/>
      <c r="FYJ210" s="2"/>
      <c r="FYK210" s="2"/>
      <c r="FYL210" s="2"/>
      <c r="FYM210" s="2"/>
      <c r="FYN210" s="2"/>
      <c r="FYO210" s="2"/>
      <c r="FYP210" s="2"/>
      <c r="FYQ210" s="2"/>
      <c r="FYR210" s="2"/>
      <c r="FYS210" s="2"/>
      <c r="FYT210" s="2"/>
      <c r="FYU210" s="2"/>
      <c r="FYV210" s="2"/>
      <c r="FYW210" s="2"/>
      <c r="FYX210" s="2"/>
      <c r="FYY210" s="2"/>
      <c r="FYZ210" s="2"/>
      <c r="FZA210" s="2"/>
      <c r="FZB210" s="2"/>
      <c r="FZC210" s="2"/>
      <c r="FZD210" s="2"/>
      <c r="FZE210" s="2"/>
      <c r="FZF210" s="2"/>
      <c r="FZG210" s="2"/>
      <c r="FZH210" s="2"/>
      <c r="FZI210" s="2"/>
      <c r="FZJ210" s="2"/>
      <c r="FZK210" s="2"/>
      <c r="FZL210" s="2"/>
      <c r="FZM210" s="2"/>
      <c r="FZN210" s="2"/>
      <c r="FZO210" s="2"/>
      <c r="FZP210" s="2"/>
      <c r="FZQ210" s="2"/>
      <c r="FZR210" s="2"/>
      <c r="FZS210" s="2"/>
      <c r="FZT210" s="2"/>
      <c r="FZU210" s="2"/>
      <c r="FZV210" s="2"/>
      <c r="FZW210" s="2"/>
      <c r="FZX210" s="2"/>
      <c r="FZY210" s="2"/>
      <c r="FZZ210" s="2"/>
      <c r="GAA210" s="2"/>
      <c r="GAB210" s="2"/>
      <c r="GAC210" s="2"/>
      <c r="GAD210" s="2"/>
      <c r="GAE210" s="2"/>
      <c r="GAF210" s="2"/>
      <c r="GAG210" s="2"/>
      <c r="GAH210" s="2"/>
      <c r="GAI210" s="2"/>
      <c r="GAJ210" s="2"/>
      <c r="GAK210" s="2"/>
      <c r="GAL210" s="2"/>
      <c r="GAM210" s="2"/>
      <c r="GAN210" s="2"/>
      <c r="GAO210" s="2"/>
      <c r="GAP210" s="2"/>
      <c r="GAQ210" s="2"/>
      <c r="GAR210" s="2"/>
      <c r="GAS210" s="2"/>
      <c r="GAT210" s="2"/>
      <c r="GAU210" s="2"/>
      <c r="GAV210" s="2"/>
      <c r="GAW210" s="2"/>
      <c r="GAX210" s="2"/>
      <c r="GAY210" s="2"/>
      <c r="GAZ210" s="2"/>
      <c r="GBA210" s="2"/>
      <c r="GBB210" s="2"/>
      <c r="GBC210" s="2"/>
      <c r="GBD210" s="2"/>
      <c r="GBE210" s="2"/>
      <c r="GBF210" s="2"/>
      <c r="GBG210" s="2"/>
      <c r="GBH210" s="2"/>
      <c r="GBI210" s="2"/>
      <c r="GBJ210" s="2"/>
      <c r="GBK210" s="2"/>
      <c r="GBL210" s="2"/>
      <c r="GBM210" s="2"/>
      <c r="GBN210" s="2"/>
      <c r="GBO210" s="2"/>
      <c r="GBP210" s="2"/>
      <c r="GBQ210" s="2"/>
      <c r="GBR210" s="2"/>
      <c r="GBS210" s="2"/>
      <c r="GBT210" s="2"/>
      <c r="GBU210" s="2"/>
      <c r="GBV210" s="2"/>
      <c r="GBW210" s="2"/>
      <c r="GBX210" s="2"/>
      <c r="GBY210" s="2"/>
      <c r="GBZ210" s="2"/>
      <c r="GCA210" s="2"/>
      <c r="GCB210" s="2"/>
      <c r="GCC210" s="2"/>
      <c r="GCD210" s="2"/>
      <c r="GCE210" s="2"/>
      <c r="GCF210" s="2"/>
      <c r="GCG210" s="2"/>
      <c r="GCH210" s="2"/>
      <c r="GCI210" s="2"/>
      <c r="GCJ210" s="2"/>
      <c r="GCK210" s="2"/>
      <c r="GCL210" s="2"/>
      <c r="GCM210" s="2"/>
      <c r="GCN210" s="2"/>
      <c r="GCO210" s="2"/>
      <c r="GCP210" s="2"/>
      <c r="GCQ210" s="2"/>
      <c r="GCR210" s="2"/>
      <c r="GCS210" s="2"/>
      <c r="GCT210" s="2"/>
      <c r="GCU210" s="2"/>
      <c r="GCV210" s="2"/>
      <c r="GCW210" s="2"/>
      <c r="GCX210" s="2"/>
      <c r="GCY210" s="2"/>
      <c r="GCZ210" s="2"/>
      <c r="GDA210" s="2"/>
      <c r="GDB210" s="2"/>
      <c r="GDC210" s="2"/>
      <c r="GDD210" s="2"/>
      <c r="GDE210" s="2"/>
      <c r="GDF210" s="2"/>
      <c r="GDG210" s="2"/>
      <c r="GDH210" s="2"/>
      <c r="GDI210" s="2"/>
      <c r="GDJ210" s="2"/>
      <c r="GDK210" s="2"/>
      <c r="GDL210" s="2"/>
      <c r="GDM210" s="2"/>
      <c r="GDN210" s="2"/>
      <c r="GDO210" s="2"/>
      <c r="GDP210" s="2"/>
      <c r="GDQ210" s="2"/>
      <c r="GDR210" s="2"/>
      <c r="GDS210" s="2"/>
      <c r="GDT210" s="2"/>
      <c r="GDU210" s="2"/>
      <c r="GDV210" s="2"/>
      <c r="GDW210" s="2"/>
      <c r="GDX210" s="2"/>
      <c r="GDY210" s="2"/>
      <c r="GDZ210" s="2"/>
      <c r="GEA210" s="2"/>
      <c r="GEB210" s="2"/>
      <c r="GEC210" s="2"/>
      <c r="GED210" s="2"/>
      <c r="GEE210" s="2"/>
      <c r="GEF210" s="2"/>
      <c r="GEG210" s="2"/>
      <c r="GEH210" s="2"/>
      <c r="GEI210" s="2"/>
      <c r="GEJ210" s="2"/>
      <c r="GEK210" s="2"/>
      <c r="GEL210" s="2"/>
      <c r="GEM210" s="2"/>
      <c r="GEN210" s="2"/>
      <c r="GEO210" s="2"/>
      <c r="GEP210" s="2"/>
      <c r="GEQ210" s="2"/>
      <c r="GER210" s="2"/>
      <c r="GES210" s="2"/>
      <c r="GET210" s="2"/>
      <c r="GEU210" s="2"/>
      <c r="GEV210" s="2"/>
      <c r="GEW210" s="2"/>
      <c r="GEX210" s="2"/>
      <c r="GEY210" s="2"/>
      <c r="GEZ210" s="2"/>
      <c r="GFA210" s="2"/>
      <c r="GFB210" s="2"/>
      <c r="GFC210" s="2"/>
      <c r="GFD210" s="2"/>
      <c r="GFE210" s="2"/>
      <c r="GFF210" s="2"/>
      <c r="GFG210" s="2"/>
      <c r="GFH210" s="2"/>
      <c r="GFI210" s="2"/>
      <c r="GFJ210" s="2"/>
      <c r="GFK210" s="2"/>
      <c r="GFL210" s="2"/>
      <c r="GFM210" s="2"/>
      <c r="GFN210" s="2"/>
      <c r="GFO210" s="2"/>
      <c r="GFP210" s="2"/>
      <c r="GFQ210" s="2"/>
      <c r="GFR210" s="2"/>
      <c r="GFS210" s="2"/>
      <c r="GFT210" s="2"/>
      <c r="GFU210" s="2"/>
      <c r="GFV210" s="2"/>
      <c r="GFW210" s="2"/>
      <c r="GFX210" s="2"/>
      <c r="GFY210" s="2"/>
      <c r="GFZ210" s="2"/>
      <c r="GGA210" s="2"/>
      <c r="GGB210" s="2"/>
      <c r="GGC210" s="2"/>
      <c r="GGD210" s="2"/>
      <c r="GGE210" s="2"/>
      <c r="GGF210" s="2"/>
      <c r="GGG210" s="2"/>
      <c r="GGH210" s="2"/>
      <c r="GGI210" s="2"/>
      <c r="GGJ210" s="2"/>
      <c r="GGK210" s="2"/>
      <c r="GGL210" s="2"/>
      <c r="GGM210" s="2"/>
      <c r="GGN210" s="2"/>
      <c r="GGO210" s="2"/>
      <c r="GGP210" s="2"/>
      <c r="GGQ210" s="2"/>
      <c r="GGR210" s="2"/>
      <c r="GGS210" s="2"/>
      <c r="GGT210" s="2"/>
      <c r="GGU210" s="2"/>
      <c r="GGV210" s="2"/>
      <c r="GGW210" s="2"/>
      <c r="GGX210" s="2"/>
      <c r="GGY210" s="2"/>
      <c r="GGZ210" s="2"/>
      <c r="GHA210" s="2"/>
      <c r="GHB210" s="2"/>
      <c r="GHC210" s="2"/>
      <c r="GHD210" s="2"/>
      <c r="GHE210" s="2"/>
      <c r="GHF210" s="2"/>
      <c r="GHG210" s="2"/>
      <c r="GHH210" s="2"/>
      <c r="GHI210" s="2"/>
      <c r="GHJ210" s="2"/>
      <c r="GHK210" s="2"/>
      <c r="GHL210" s="2"/>
      <c r="GHM210" s="2"/>
      <c r="GHN210" s="2"/>
      <c r="GHO210" s="2"/>
      <c r="GHP210" s="2"/>
      <c r="GHQ210" s="2"/>
      <c r="GHR210" s="2"/>
      <c r="GHS210" s="2"/>
      <c r="GHT210" s="2"/>
      <c r="GHU210" s="2"/>
      <c r="GHV210" s="2"/>
      <c r="GHW210" s="2"/>
      <c r="GHX210" s="2"/>
      <c r="GHY210" s="2"/>
      <c r="GHZ210" s="2"/>
      <c r="GIA210" s="2"/>
      <c r="GIB210" s="2"/>
      <c r="GIC210" s="2"/>
      <c r="GID210" s="2"/>
      <c r="GIE210" s="2"/>
      <c r="GIF210" s="2"/>
      <c r="GIG210" s="2"/>
      <c r="GIH210" s="2"/>
      <c r="GII210" s="2"/>
      <c r="GIJ210" s="2"/>
      <c r="GIK210" s="2"/>
      <c r="GIL210" s="2"/>
      <c r="GIM210" s="2"/>
      <c r="GIN210" s="2"/>
      <c r="GIO210" s="2"/>
      <c r="GIP210" s="2"/>
      <c r="GIQ210" s="2"/>
      <c r="GIR210" s="2"/>
      <c r="GIS210" s="2"/>
      <c r="GIT210" s="2"/>
      <c r="GIU210" s="2"/>
      <c r="GIV210" s="2"/>
      <c r="GIW210" s="2"/>
      <c r="GIX210" s="2"/>
      <c r="GIY210" s="2"/>
      <c r="GIZ210" s="2"/>
      <c r="GJA210" s="2"/>
      <c r="GJB210" s="2"/>
      <c r="GJC210" s="2"/>
      <c r="GJD210" s="2"/>
      <c r="GJE210" s="2"/>
      <c r="GJF210" s="2"/>
      <c r="GJG210" s="2"/>
      <c r="GJH210" s="2"/>
      <c r="GJI210" s="2"/>
      <c r="GJJ210" s="2"/>
      <c r="GJK210" s="2"/>
      <c r="GJL210" s="2"/>
      <c r="GJM210" s="2"/>
      <c r="GJN210" s="2"/>
      <c r="GJO210" s="2"/>
      <c r="GJP210" s="2"/>
      <c r="GJQ210" s="2"/>
      <c r="GJR210" s="2"/>
      <c r="GJS210" s="2"/>
      <c r="GJT210" s="2"/>
      <c r="GJU210" s="2"/>
      <c r="GJV210" s="2"/>
      <c r="GJW210" s="2"/>
      <c r="GJX210" s="2"/>
      <c r="GJY210" s="2"/>
      <c r="GJZ210" s="2"/>
      <c r="GKA210" s="2"/>
      <c r="GKB210" s="2"/>
      <c r="GKC210" s="2"/>
      <c r="GKD210" s="2"/>
      <c r="GKE210" s="2"/>
      <c r="GKF210" s="2"/>
      <c r="GKG210" s="2"/>
      <c r="GKH210" s="2"/>
      <c r="GKI210" s="2"/>
      <c r="GKJ210" s="2"/>
      <c r="GKK210" s="2"/>
      <c r="GKL210" s="2"/>
      <c r="GKM210" s="2"/>
      <c r="GKN210" s="2"/>
      <c r="GKO210" s="2"/>
      <c r="GKP210" s="2"/>
      <c r="GKQ210" s="2"/>
      <c r="GKR210" s="2"/>
      <c r="GKS210" s="2"/>
      <c r="GKT210" s="2"/>
      <c r="GKU210" s="2"/>
      <c r="GKV210" s="2"/>
      <c r="GKW210" s="2"/>
      <c r="GKX210" s="2"/>
      <c r="GKY210" s="2"/>
      <c r="GKZ210" s="2"/>
      <c r="GLA210" s="2"/>
      <c r="GLB210" s="2"/>
      <c r="GLC210" s="2"/>
      <c r="GLD210" s="2"/>
      <c r="GLE210" s="2"/>
      <c r="GLF210" s="2"/>
      <c r="GLG210" s="2"/>
      <c r="GLH210" s="2"/>
      <c r="GLI210" s="2"/>
      <c r="GLJ210" s="2"/>
      <c r="GLK210" s="2"/>
      <c r="GLL210" s="2"/>
      <c r="GLM210" s="2"/>
      <c r="GLN210" s="2"/>
      <c r="GLO210" s="2"/>
      <c r="GLP210" s="2"/>
      <c r="GLQ210" s="2"/>
      <c r="GLR210" s="2"/>
      <c r="GLS210" s="2"/>
      <c r="GLT210" s="2"/>
      <c r="GLU210" s="2"/>
      <c r="GLV210" s="2"/>
      <c r="GLW210" s="2"/>
      <c r="GLX210" s="2"/>
      <c r="GLY210" s="2"/>
      <c r="GLZ210" s="2"/>
      <c r="GMA210" s="2"/>
      <c r="GMB210" s="2"/>
      <c r="GMC210" s="2"/>
      <c r="GMD210" s="2"/>
      <c r="GME210" s="2"/>
      <c r="GMF210" s="2"/>
      <c r="GMG210" s="2"/>
      <c r="GMH210" s="2"/>
      <c r="GMI210" s="2"/>
      <c r="GMJ210" s="2"/>
      <c r="GMK210" s="2"/>
      <c r="GML210" s="2"/>
      <c r="GMM210" s="2"/>
      <c r="GMN210" s="2"/>
      <c r="GMO210" s="2"/>
      <c r="GMP210" s="2"/>
      <c r="GMQ210" s="2"/>
      <c r="GMR210" s="2"/>
      <c r="GMS210" s="2"/>
      <c r="GMT210" s="2"/>
      <c r="GMU210" s="2"/>
      <c r="GMV210" s="2"/>
      <c r="GMW210" s="2"/>
      <c r="GMX210" s="2"/>
      <c r="GMY210" s="2"/>
      <c r="GMZ210" s="2"/>
      <c r="GNA210" s="2"/>
      <c r="GNB210" s="2"/>
      <c r="GNC210" s="2"/>
      <c r="GND210" s="2"/>
      <c r="GNE210" s="2"/>
      <c r="GNF210" s="2"/>
      <c r="GNG210" s="2"/>
      <c r="GNH210" s="2"/>
      <c r="GNI210" s="2"/>
      <c r="GNJ210" s="2"/>
      <c r="GNK210" s="2"/>
      <c r="GNL210" s="2"/>
      <c r="GNM210" s="2"/>
      <c r="GNN210" s="2"/>
      <c r="GNO210" s="2"/>
      <c r="GNP210" s="2"/>
      <c r="GNQ210" s="2"/>
      <c r="GNR210" s="2"/>
      <c r="GNS210" s="2"/>
      <c r="GNT210" s="2"/>
      <c r="GNU210" s="2"/>
      <c r="GNV210" s="2"/>
      <c r="GNW210" s="2"/>
      <c r="GNX210" s="2"/>
      <c r="GNY210" s="2"/>
      <c r="GNZ210" s="2"/>
      <c r="GOA210" s="2"/>
      <c r="GOB210" s="2"/>
      <c r="GOC210" s="2"/>
      <c r="GOD210" s="2"/>
      <c r="GOE210" s="2"/>
      <c r="GOF210" s="2"/>
      <c r="GOG210" s="2"/>
      <c r="GOH210" s="2"/>
      <c r="GOI210" s="2"/>
      <c r="GOJ210" s="2"/>
      <c r="GOK210" s="2"/>
      <c r="GOL210" s="2"/>
      <c r="GOM210" s="2"/>
      <c r="GON210" s="2"/>
      <c r="GOO210" s="2"/>
      <c r="GOP210" s="2"/>
      <c r="GOQ210" s="2"/>
      <c r="GOR210" s="2"/>
      <c r="GOS210" s="2"/>
      <c r="GOT210" s="2"/>
      <c r="GOU210" s="2"/>
      <c r="GOV210" s="2"/>
      <c r="GOW210" s="2"/>
      <c r="GOX210" s="2"/>
      <c r="GOY210" s="2"/>
      <c r="GOZ210" s="2"/>
      <c r="GPA210" s="2"/>
      <c r="GPB210" s="2"/>
      <c r="GPC210" s="2"/>
      <c r="GPD210" s="2"/>
      <c r="GPE210" s="2"/>
      <c r="GPF210" s="2"/>
      <c r="GPG210" s="2"/>
      <c r="GPH210" s="2"/>
      <c r="GPI210" s="2"/>
      <c r="GPJ210" s="2"/>
      <c r="GPK210" s="2"/>
      <c r="GPL210" s="2"/>
      <c r="GPM210" s="2"/>
      <c r="GPN210" s="2"/>
      <c r="GPO210" s="2"/>
      <c r="GPP210" s="2"/>
      <c r="GPQ210" s="2"/>
      <c r="GPR210" s="2"/>
      <c r="GPS210" s="2"/>
      <c r="GPT210" s="2"/>
      <c r="GPU210" s="2"/>
      <c r="GPV210" s="2"/>
      <c r="GPW210" s="2"/>
      <c r="GPX210" s="2"/>
      <c r="GPY210" s="2"/>
      <c r="GPZ210" s="2"/>
      <c r="GQA210" s="2"/>
      <c r="GQB210" s="2"/>
      <c r="GQC210" s="2"/>
      <c r="GQD210" s="2"/>
      <c r="GQE210" s="2"/>
      <c r="GQF210" s="2"/>
      <c r="GQG210" s="2"/>
      <c r="GQH210" s="2"/>
      <c r="GQI210" s="2"/>
      <c r="GQJ210" s="2"/>
      <c r="GQK210" s="2"/>
      <c r="GQL210" s="2"/>
      <c r="GQM210" s="2"/>
      <c r="GQN210" s="2"/>
      <c r="GQO210" s="2"/>
      <c r="GQP210" s="2"/>
      <c r="GQQ210" s="2"/>
      <c r="GQR210" s="2"/>
      <c r="GQS210" s="2"/>
      <c r="GQT210" s="2"/>
      <c r="GQU210" s="2"/>
      <c r="GQV210" s="2"/>
      <c r="GQW210" s="2"/>
      <c r="GQX210" s="2"/>
      <c r="GQY210" s="2"/>
      <c r="GQZ210" s="2"/>
      <c r="GRA210" s="2"/>
      <c r="GRB210" s="2"/>
      <c r="GRC210" s="2"/>
      <c r="GRD210" s="2"/>
      <c r="GRE210" s="2"/>
      <c r="GRF210" s="2"/>
      <c r="GRG210" s="2"/>
      <c r="GRH210" s="2"/>
      <c r="GRI210" s="2"/>
      <c r="GRJ210" s="2"/>
      <c r="GRK210" s="2"/>
      <c r="GRL210" s="2"/>
      <c r="GRM210" s="2"/>
      <c r="GRN210" s="2"/>
      <c r="GRO210" s="2"/>
      <c r="GRP210" s="2"/>
      <c r="GRQ210" s="2"/>
      <c r="GRR210" s="2"/>
      <c r="GRS210" s="2"/>
      <c r="GRT210" s="2"/>
      <c r="GRU210" s="2"/>
      <c r="GRV210" s="2"/>
      <c r="GRW210" s="2"/>
      <c r="GRX210" s="2"/>
      <c r="GRY210" s="2"/>
      <c r="GRZ210" s="2"/>
      <c r="GSA210" s="2"/>
      <c r="GSB210" s="2"/>
      <c r="GSC210" s="2"/>
      <c r="GSD210" s="2"/>
      <c r="GSE210" s="2"/>
      <c r="GSF210" s="2"/>
      <c r="GSG210" s="2"/>
      <c r="GSH210" s="2"/>
      <c r="GSI210" s="2"/>
      <c r="GSJ210" s="2"/>
      <c r="GSK210" s="2"/>
      <c r="GSL210" s="2"/>
      <c r="GSM210" s="2"/>
      <c r="GSN210" s="2"/>
      <c r="GSO210" s="2"/>
      <c r="GSP210" s="2"/>
      <c r="GSQ210" s="2"/>
      <c r="GSR210" s="2"/>
      <c r="GSS210" s="2"/>
      <c r="GST210" s="2"/>
      <c r="GSU210" s="2"/>
      <c r="GSV210" s="2"/>
      <c r="GSW210" s="2"/>
      <c r="GSX210" s="2"/>
      <c r="GSY210" s="2"/>
      <c r="GSZ210" s="2"/>
      <c r="GTA210" s="2"/>
      <c r="GTB210" s="2"/>
      <c r="GTC210" s="2"/>
      <c r="GTD210" s="2"/>
      <c r="GTE210" s="2"/>
      <c r="GTF210" s="2"/>
      <c r="GTG210" s="2"/>
      <c r="GTH210" s="2"/>
      <c r="GTI210" s="2"/>
      <c r="GTJ210" s="2"/>
      <c r="GTK210" s="2"/>
      <c r="GTL210" s="2"/>
      <c r="GTM210" s="2"/>
      <c r="GTN210" s="2"/>
      <c r="GTO210" s="2"/>
      <c r="GTP210" s="2"/>
      <c r="GTQ210" s="2"/>
      <c r="GTR210" s="2"/>
      <c r="GTS210" s="2"/>
      <c r="GTT210" s="2"/>
      <c r="GTU210" s="2"/>
      <c r="GTV210" s="2"/>
      <c r="GTW210" s="2"/>
      <c r="GTX210" s="2"/>
      <c r="GTY210" s="2"/>
      <c r="GTZ210" s="2"/>
      <c r="GUA210" s="2"/>
      <c r="GUB210" s="2"/>
      <c r="GUC210" s="2"/>
      <c r="GUD210" s="2"/>
      <c r="GUE210" s="2"/>
      <c r="GUF210" s="2"/>
      <c r="GUG210" s="2"/>
      <c r="GUH210" s="2"/>
      <c r="GUI210" s="2"/>
      <c r="GUJ210" s="2"/>
      <c r="GUK210" s="2"/>
      <c r="GUL210" s="2"/>
      <c r="GUM210" s="2"/>
      <c r="GUN210" s="2"/>
      <c r="GUO210" s="2"/>
      <c r="GUP210" s="2"/>
      <c r="GUQ210" s="2"/>
      <c r="GUR210" s="2"/>
      <c r="GUS210" s="2"/>
      <c r="GUT210" s="2"/>
      <c r="GUU210" s="2"/>
      <c r="GUV210" s="2"/>
      <c r="GUW210" s="2"/>
      <c r="GUX210" s="2"/>
      <c r="GUY210" s="2"/>
      <c r="GUZ210" s="2"/>
      <c r="GVA210" s="2"/>
      <c r="GVB210" s="2"/>
      <c r="GVC210" s="2"/>
      <c r="GVD210" s="2"/>
      <c r="GVE210" s="2"/>
      <c r="GVF210" s="2"/>
      <c r="GVG210" s="2"/>
      <c r="GVH210" s="2"/>
      <c r="GVI210" s="2"/>
      <c r="GVJ210" s="2"/>
      <c r="GVK210" s="2"/>
      <c r="GVL210" s="2"/>
      <c r="GVM210" s="2"/>
      <c r="GVN210" s="2"/>
      <c r="GVO210" s="2"/>
      <c r="GVP210" s="2"/>
      <c r="GVQ210" s="2"/>
      <c r="GVR210" s="2"/>
      <c r="GVS210" s="2"/>
      <c r="GVT210" s="2"/>
      <c r="GVU210" s="2"/>
      <c r="GVV210" s="2"/>
      <c r="GVW210" s="2"/>
      <c r="GVX210" s="2"/>
      <c r="GVY210" s="2"/>
      <c r="GVZ210" s="2"/>
      <c r="GWA210" s="2"/>
      <c r="GWB210" s="2"/>
      <c r="GWC210" s="2"/>
      <c r="GWD210" s="2"/>
      <c r="GWE210" s="2"/>
      <c r="GWF210" s="2"/>
      <c r="GWG210" s="2"/>
      <c r="GWH210" s="2"/>
      <c r="GWI210" s="2"/>
      <c r="GWJ210" s="2"/>
      <c r="GWK210" s="2"/>
      <c r="GWL210" s="2"/>
      <c r="GWM210" s="2"/>
      <c r="GWN210" s="2"/>
      <c r="GWO210" s="2"/>
      <c r="GWP210" s="2"/>
      <c r="GWQ210" s="2"/>
      <c r="GWR210" s="2"/>
      <c r="GWS210" s="2"/>
      <c r="GWT210" s="2"/>
      <c r="GWU210" s="2"/>
      <c r="GWV210" s="2"/>
      <c r="GWW210" s="2"/>
      <c r="GWX210" s="2"/>
      <c r="GWY210" s="2"/>
      <c r="GWZ210" s="2"/>
      <c r="GXA210" s="2"/>
      <c r="GXB210" s="2"/>
      <c r="GXC210" s="2"/>
      <c r="GXD210" s="2"/>
      <c r="GXE210" s="2"/>
      <c r="GXF210" s="2"/>
      <c r="GXG210" s="2"/>
      <c r="GXH210" s="2"/>
      <c r="GXI210" s="2"/>
      <c r="GXJ210" s="2"/>
      <c r="GXK210" s="2"/>
      <c r="GXL210" s="2"/>
      <c r="GXM210" s="2"/>
      <c r="GXN210" s="2"/>
      <c r="GXO210" s="2"/>
      <c r="GXP210" s="2"/>
      <c r="GXQ210" s="2"/>
      <c r="GXR210" s="2"/>
      <c r="GXS210" s="2"/>
      <c r="GXT210" s="2"/>
      <c r="GXU210" s="2"/>
      <c r="GXV210" s="2"/>
      <c r="GXW210" s="2"/>
      <c r="GXX210" s="2"/>
      <c r="GXY210" s="2"/>
      <c r="GXZ210" s="2"/>
      <c r="GYA210" s="2"/>
      <c r="GYB210" s="2"/>
      <c r="GYC210" s="2"/>
      <c r="GYD210" s="2"/>
      <c r="GYE210" s="2"/>
      <c r="GYF210" s="2"/>
      <c r="GYG210" s="2"/>
      <c r="GYH210" s="2"/>
      <c r="GYI210" s="2"/>
      <c r="GYJ210" s="2"/>
      <c r="GYK210" s="2"/>
      <c r="GYL210" s="2"/>
      <c r="GYM210" s="2"/>
      <c r="GYN210" s="2"/>
      <c r="GYO210" s="2"/>
      <c r="GYP210" s="2"/>
      <c r="GYQ210" s="2"/>
      <c r="GYR210" s="2"/>
      <c r="GYS210" s="2"/>
      <c r="GYT210" s="2"/>
      <c r="GYU210" s="2"/>
      <c r="GYV210" s="2"/>
      <c r="GYW210" s="2"/>
      <c r="GYX210" s="2"/>
      <c r="GYY210" s="2"/>
      <c r="GYZ210" s="2"/>
      <c r="GZA210" s="2"/>
      <c r="GZB210" s="2"/>
      <c r="GZC210" s="2"/>
      <c r="GZD210" s="2"/>
      <c r="GZE210" s="2"/>
      <c r="GZF210" s="2"/>
      <c r="GZG210" s="2"/>
      <c r="GZH210" s="2"/>
      <c r="GZI210" s="2"/>
      <c r="GZJ210" s="2"/>
      <c r="GZK210" s="2"/>
      <c r="GZL210" s="2"/>
      <c r="GZM210" s="2"/>
      <c r="GZN210" s="2"/>
      <c r="GZO210" s="2"/>
      <c r="GZP210" s="2"/>
      <c r="GZQ210" s="2"/>
      <c r="GZR210" s="2"/>
      <c r="GZS210" s="2"/>
      <c r="GZT210" s="2"/>
      <c r="GZU210" s="2"/>
      <c r="GZV210" s="2"/>
      <c r="GZW210" s="2"/>
      <c r="GZX210" s="2"/>
      <c r="GZY210" s="2"/>
      <c r="GZZ210" s="2"/>
      <c r="HAA210" s="2"/>
      <c r="HAB210" s="2"/>
      <c r="HAC210" s="2"/>
      <c r="HAD210" s="2"/>
      <c r="HAE210" s="2"/>
      <c r="HAF210" s="2"/>
      <c r="HAG210" s="2"/>
      <c r="HAH210" s="2"/>
      <c r="HAI210" s="2"/>
      <c r="HAJ210" s="2"/>
      <c r="HAK210" s="2"/>
      <c r="HAL210" s="2"/>
      <c r="HAM210" s="2"/>
      <c r="HAN210" s="2"/>
      <c r="HAO210" s="2"/>
      <c r="HAP210" s="2"/>
      <c r="HAQ210" s="2"/>
      <c r="HAR210" s="2"/>
      <c r="HAS210" s="2"/>
      <c r="HAT210" s="2"/>
      <c r="HAU210" s="2"/>
      <c r="HAV210" s="2"/>
      <c r="HAW210" s="2"/>
      <c r="HAX210" s="2"/>
      <c r="HAY210" s="2"/>
      <c r="HAZ210" s="2"/>
      <c r="HBA210" s="2"/>
      <c r="HBB210" s="2"/>
      <c r="HBC210" s="2"/>
      <c r="HBD210" s="2"/>
      <c r="HBE210" s="2"/>
      <c r="HBF210" s="2"/>
      <c r="HBG210" s="2"/>
      <c r="HBH210" s="2"/>
      <c r="HBI210" s="2"/>
      <c r="HBJ210" s="2"/>
      <c r="HBK210" s="2"/>
      <c r="HBL210" s="2"/>
      <c r="HBM210" s="2"/>
      <c r="HBN210" s="2"/>
      <c r="HBO210" s="2"/>
      <c r="HBP210" s="2"/>
      <c r="HBQ210" s="2"/>
      <c r="HBR210" s="2"/>
      <c r="HBS210" s="2"/>
      <c r="HBT210" s="2"/>
      <c r="HBU210" s="2"/>
      <c r="HBV210" s="2"/>
      <c r="HBW210" s="2"/>
      <c r="HBX210" s="2"/>
      <c r="HBY210" s="2"/>
      <c r="HBZ210" s="2"/>
      <c r="HCA210" s="2"/>
      <c r="HCB210" s="2"/>
      <c r="HCC210" s="2"/>
      <c r="HCD210" s="2"/>
      <c r="HCE210" s="2"/>
      <c r="HCF210" s="2"/>
      <c r="HCG210" s="2"/>
      <c r="HCH210" s="2"/>
      <c r="HCI210" s="2"/>
      <c r="HCJ210" s="2"/>
      <c r="HCK210" s="2"/>
      <c r="HCL210" s="2"/>
      <c r="HCM210" s="2"/>
      <c r="HCN210" s="2"/>
      <c r="HCO210" s="2"/>
      <c r="HCP210" s="2"/>
      <c r="HCQ210" s="2"/>
      <c r="HCR210" s="2"/>
      <c r="HCS210" s="2"/>
      <c r="HCT210" s="2"/>
      <c r="HCU210" s="2"/>
      <c r="HCV210" s="2"/>
      <c r="HCW210" s="2"/>
      <c r="HCX210" s="2"/>
      <c r="HCY210" s="2"/>
      <c r="HCZ210" s="2"/>
      <c r="HDA210" s="2"/>
      <c r="HDB210" s="2"/>
      <c r="HDC210" s="2"/>
      <c r="HDD210" s="2"/>
      <c r="HDE210" s="2"/>
      <c r="HDF210" s="2"/>
      <c r="HDG210" s="2"/>
      <c r="HDH210" s="2"/>
      <c r="HDI210" s="2"/>
      <c r="HDJ210" s="2"/>
      <c r="HDK210" s="2"/>
      <c r="HDL210" s="2"/>
      <c r="HDM210" s="2"/>
      <c r="HDN210" s="2"/>
      <c r="HDO210" s="2"/>
      <c r="HDP210" s="2"/>
      <c r="HDQ210" s="2"/>
      <c r="HDR210" s="2"/>
      <c r="HDS210" s="2"/>
      <c r="HDT210" s="2"/>
      <c r="HDU210" s="2"/>
      <c r="HDV210" s="2"/>
      <c r="HDW210" s="2"/>
      <c r="HDX210" s="2"/>
      <c r="HDY210" s="2"/>
      <c r="HDZ210" s="2"/>
      <c r="HEA210" s="2"/>
      <c r="HEB210" s="2"/>
      <c r="HEC210" s="2"/>
      <c r="HED210" s="2"/>
      <c r="HEE210" s="2"/>
      <c r="HEF210" s="2"/>
      <c r="HEG210" s="2"/>
      <c r="HEH210" s="2"/>
      <c r="HEI210" s="2"/>
      <c r="HEJ210" s="2"/>
      <c r="HEK210" s="2"/>
      <c r="HEL210" s="2"/>
      <c r="HEM210" s="2"/>
      <c r="HEN210" s="2"/>
      <c r="HEO210" s="2"/>
      <c r="HEP210" s="2"/>
      <c r="HEQ210" s="2"/>
      <c r="HER210" s="2"/>
      <c r="HES210" s="2"/>
      <c r="HET210" s="2"/>
      <c r="HEU210" s="2"/>
      <c r="HEV210" s="2"/>
      <c r="HEW210" s="2"/>
      <c r="HEX210" s="2"/>
      <c r="HEY210" s="2"/>
      <c r="HEZ210" s="2"/>
      <c r="HFA210" s="2"/>
      <c r="HFB210" s="2"/>
      <c r="HFC210" s="2"/>
      <c r="HFD210" s="2"/>
      <c r="HFE210" s="2"/>
      <c r="HFF210" s="2"/>
      <c r="HFG210" s="2"/>
      <c r="HFH210" s="2"/>
      <c r="HFI210" s="2"/>
      <c r="HFJ210" s="2"/>
      <c r="HFK210" s="2"/>
      <c r="HFL210" s="2"/>
      <c r="HFM210" s="2"/>
      <c r="HFN210" s="2"/>
      <c r="HFO210" s="2"/>
      <c r="HFP210" s="2"/>
      <c r="HFQ210" s="2"/>
      <c r="HFR210" s="2"/>
      <c r="HFS210" s="2"/>
      <c r="HFT210" s="2"/>
      <c r="HFU210" s="2"/>
      <c r="HFV210" s="2"/>
      <c r="HFW210" s="2"/>
      <c r="HFX210" s="2"/>
      <c r="HFY210" s="2"/>
      <c r="HFZ210" s="2"/>
      <c r="HGA210" s="2"/>
      <c r="HGB210" s="2"/>
      <c r="HGC210" s="2"/>
      <c r="HGD210" s="2"/>
      <c r="HGE210" s="2"/>
      <c r="HGF210" s="2"/>
      <c r="HGG210" s="2"/>
      <c r="HGH210" s="2"/>
      <c r="HGI210" s="2"/>
      <c r="HGJ210" s="2"/>
      <c r="HGK210" s="2"/>
      <c r="HGL210" s="2"/>
      <c r="HGM210" s="2"/>
      <c r="HGN210" s="2"/>
      <c r="HGO210" s="2"/>
      <c r="HGP210" s="2"/>
      <c r="HGQ210" s="2"/>
      <c r="HGR210" s="2"/>
      <c r="HGS210" s="2"/>
      <c r="HGT210" s="2"/>
      <c r="HGU210" s="2"/>
      <c r="HGV210" s="2"/>
      <c r="HGW210" s="2"/>
      <c r="HGX210" s="2"/>
      <c r="HGY210" s="2"/>
      <c r="HGZ210" s="2"/>
      <c r="HHA210" s="2"/>
      <c r="HHB210" s="2"/>
      <c r="HHC210" s="2"/>
      <c r="HHD210" s="2"/>
      <c r="HHE210" s="2"/>
      <c r="HHF210" s="2"/>
      <c r="HHG210" s="2"/>
      <c r="HHH210" s="2"/>
      <c r="HHI210" s="2"/>
      <c r="HHJ210" s="2"/>
      <c r="HHK210" s="2"/>
      <c r="HHL210" s="2"/>
      <c r="HHM210" s="2"/>
      <c r="HHN210" s="2"/>
      <c r="HHO210" s="2"/>
      <c r="HHP210" s="2"/>
      <c r="HHQ210" s="2"/>
      <c r="HHR210" s="2"/>
      <c r="HHS210" s="2"/>
      <c r="HHT210" s="2"/>
      <c r="HHU210" s="2"/>
      <c r="HHV210" s="2"/>
      <c r="HHW210" s="2"/>
      <c r="HHX210" s="2"/>
      <c r="HHY210" s="2"/>
      <c r="HHZ210" s="2"/>
      <c r="HIA210" s="2"/>
      <c r="HIB210" s="2"/>
      <c r="HIC210" s="2"/>
      <c r="HID210" s="2"/>
      <c r="HIE210" s="2"/>
      <c r="HIF210" s="2"/>
      <c r="HIG210" s="2"/>
      <c r="HIH210" s="2"/>
      <c r="HII210" s="2"/>
      <c r="HIJ210" s="2"/>
      <c r="HIK210" s="2"/>
      <c r="HIL210" s="2"/>
      <c r="HIM210" s="2"/>
      <c r="HIN210" s="2"/>
      <c r="HIO210" s="2"/>
      <c r="HIP210" s="2"/>
      <c r="HIQ210" s="2"/>
      <c r="HIR210" s="2"/>
      <c r="HIS210" s="2"/>
      <c r="HIT210" s="2"/>
      <c r="HIU210" s="2"/>
      <c r="HIV210" s="2"/>
      <c r="HIW210" s="2"/>
      <c r="HIX210" s="2"/>
      <c r="HIY210" s="2"/>
      <c r="HIZ210" s="2"/>
      <c r="HJA210" s="2"/>
      <c r="HJB210" s="2"/>
      <c r="HJC210" s="2"/>
      <c r="HJD210" s="2"/>
      <c r="HJE210" s="2"/>
      <c r="HJF210" s="2"/>
      <c r="HJG210" s="2"/>
      <c r="HJH210" s="2"/>
      <c r="HJI210" s="2"/>
      <c r="HJJ210" s="2"/>
      <c r="HJK210" s="2"/>
      <c r="HJL210" s="2"/>
      <c r="HJM210" s="2"/>
      <c r="HJN210" s="2"/>
      <c r="HJO210" s="2"/>
      <c r="HJP210" s="2"/>
      <c r="HJQ210" s="2"/>
      <c r="HJR210" s="2"/>
      <c r="HJS210" s="2"/>
      <c r="HJT210" s="2"/>
      <c r="HJU210" s="2"/>
      <c r="HJV210" s="2"/>
      <c r="HJW210" s="2"/>
      <c r="HJX210" s="2"/>
      <c r="HJY210" s="2"/>
      <c r="HJZ210" s="2"/>
      <c r="HKA210" s="2"/>
      <c r="HKB210" s="2"/>
      <c r="HKC210" s="2"/>
      <c r="HKD210" s="2"/>
      <c r="HKE210" s="2"/>
      <c r="HKF210" s="2"/>
      <c r="HKG210" s="2"/>
      <c r="HKH210" s="2"/>
      <c r="HKI210" s="2"/>
      <c r="HKJ210" s="2"/>
      <c r="HKK210" s="2"/>
      <c r="HKL210" s="2"/>
      <c r="HKM210" s="2"/>
      <c r="HKN210" s="2"/>
      <c r="HKO210" s="2"/>
      <c r="HKP210" s="2"/>
      <c r="HKQ210" s="2"/>
      <c r="HKR210" s="2"/>
      <c r="HKS210" s="2"/>
      <c r="HKT210" s="2"/>
      <c r="HKU210" s="2"/>
      <c r="HKV210" s="2"/>
      <c r="HKW210" s="2"/>
      <c r="HKX210" s="2"/>
      <c r="HKY210" s="2"/>
      <c r="HKZ210" s="2"/>
      <c r="HLA210" s="2"/>
      <c r="HLB210" s="2"/>
      <c r="HLC210" s="2"/>
      <c r="HLD210" s="2"/>
      <c r="HLE210" s="2"/>
      <c r="HLF210" s="2"/>
      <c r="HLG210" s="2"/>
      <c r="HLH210" s="2"/>
      <c r="HLI210" s="2"/>
      <c r="HLJ210" s="2"/>
      <c r="HLK210" s="2"/>
      <c r="HLL210" s="2"/>
      <c r="HLM210" s="2"/>
      <c r="HLN210" s="2"/>
      <c r="HLO210" s="2"/>
      <c r="HLP210" s="2"/>
      <c r="HLQ210" s="2"/>
      <c r="HLR210" s="2"/>
      <c r="HLS210" s="2"/>
      <c r="HLT210" s="2"/>
      <c r="HLU210" s="2"/>
      <c r="HLV210" s="2"/>
      <c r="HLW210" s="2"/>
      <c r="HLX210" s="2"/>
      <c r="HLY210" s="2"/>
      <c r="HLZ210" s="2"/>
      <c r="HMA210" s="2"/>
      <c r="HMB210" s="2"/>
      <c r="HMC210" s="2"/>
      <c r="HMD210" s="2"/>
      <c r="HME210" s="2"/>
      <c r="HMF210" s="2"/>
      <c r="HMG210" s="2"/>
      <c r="HMH210" s="2"/>
      <c r="HMI210" s="2"/>
      <c r="HMJ210" s="2"/>
      <c r="HMK210" s="2"/>
      <c r="HML210" s="2"/>
      <c r="HMM210" s="2"/>
      <c r="HMN210" s="2"/>
      <c r="HMO210" s="2"/>
      <c r="HMP210" s="2"/>
      <c r="HMQ210" s="2"/>
      <c r="HMR210" s="2"/>
      <c r="HMS210" s="2"/>
      <c r="HMT210" s="2"/>
      <c r="HMU210" s="2"/>
      <c r="HMV210" s="2"/>
      <c r="HMW210" s="2"/>
      <c r="HMX210" s="2"/>
      <c r="HMY210" s="2"/>
      <c r="HMZ210" s="2"/>
      <c r="HNA210" s="2"/>
      <c r="HNB210" s="2"/>
      <c r="HNC210" s="2"/>
      <c r="HND210" s="2"/>
      <c r="HNE210" s="2"/>
      <c r="HNF210" s="2"/>
      <c r="HNG210" s="2"/>
      <c r="HNH210" s="2"/>
      <c r="HNI210" s="2"/>
      <c r="HNJ210" s="2"/>
      <c r="HNK210" s="2"/>
      <c r="HNL210" s="2"/>
      <c r="HNM210" s="2"/>
      <c r="HNN210" s="2"/>
      <c r="HNO210" s="2"/>
      <c r="HNP210" s="2"/>
      <c r="HNQ210" s="2"/>
      <c r="HNR210" s="2"/>
      <c r="HNS210" s="2"/>
      <c r="HNT210" s="2"/>
      <c r="HNU210" s="2"/>
      <c r="HNV210" s="2"/>
      <c r="HNW210" s="2"/>
      <c r="HNX210" s="2"/>
      <c r="HNY210" s="2"/>
      <c r="HNZ210" s="2"/>
      <c r="HOA210" s="2"/>
      <c r="HOB210" s="2"/>
      <c r="HOC210" s="2"/>
      <c r="HOD210" s="2"/>
      <c r="HOE210" s="2"/>
      <c r="HOF210" s="2"/>
      <c r="HOG210" s="2"/>
      <c r="HOH210" s="2"/>
      <c r="HOI210" s="2"/>
      <c r="HOJ210" s="2"/>
      <c r="HOK210" s="2"/>
      <c r="HOL210" s="2"/>
      <c r="HOM210" s="2"/>
      <c r="HON210" s="2"/>
      <c r="HOO210" s="2"/>
      <c r="HOP210" s="2"/>
      <c r="HOQ210" s="2"/>
      <c r="HOR210" s="2"/>
      <c r="HOS210" s="2"/>
      <c r="HOT210" s="2"/>
      <c r="HOU210" s="2"/>
      <c r="HOV210" s="2"/>
      <c r="HOW210" s="2"/>
      <c r="HOX210" s="2"/>
      <c r="HOY210" s="2"/>
      <c r="HOZ210" s="2"/>
      <c r="HPA210" s="2"/>
      <c r="HPB210" s="2"/>
      <c r="HPC210" s="2"/>
      <c r="HPD210" s="2"/>
      <c r="HPE210" s="2"/>
      <c r="HPF210" s="2"/>
      <c r="HPG210" s="2"/>
      <c r="HPH210" s="2"/>
      <c r="HPI210" s="2"/>
      <c r="HPJ210" s="2"/>
      <c r="HPK210" s="2"/>
      <c r="HPL210" s="2"/>
      <c r="HPM210" s="2"/>
      <c r="HPN210" s="2"/>
      <c r="HPO210" s="2"/>
      <c r="HPP210" s="2"/>
      <c r="HPQ210" s="2"/>
      <c r="HPR210" s="2"/>
      <c r="HPS210" s="2"/>
      <c r="HPT210" s="2"/>
      <c r="HPU210" s="2"/>
      <c r="HPV210" s="2"/>
      <c r="HPW210" s="2"/>
      <c r="HPX210" s="2"/>
      <c r="HPY210" s="2"/>
      <c r="HPZ210" s="2"/>
      <c r="HQA210" s="2"/>
      <c r="HQB210" s="2"/>
      <c r="HQC210" s="2"/>
      <c r="HQD210" s="2"/>
      <c r="HQE210" s="2"/>
      <c r="HQF210" s="2"/>
      <c r="HQG210" s="2"/>
      <c r="HQH210" s="2"/>
      <c r="HQI210" s="2"/>
      <c r="HQJ210" s="2"/>
      <c r="HQK210" s="2"/>
      <c r="HQL210" s="2"/>
      <c r="HQM210" s="2"/>
      <c r="HQN210" s="2"/>
      <c r="HQO210" s="2"/>
      <c r="HQP210" s="2"/>
      <c r="HQQ210" s="2"/>
      <c r="HQR210" s="2"/>
      <c r="HQS210" s="2"/>
      <c r="HQT210" s="2"/>
      <c r="HQU210" s="2"/>
      <c r="HQV210" s="2"/>
      <c r="HQW210" s="2"/>
      <c r="HQX210" s="2"/>
      <c r="HQY210" s="2"/>
      <c r="HQZ210" s="2"/>
      <c r="HRA210" s="2"/>
      <c r="HRB210" s="2"/>
      <c r="HRC210" s="2"/>
      <c r="HRD210" s="2"/>
      <c r="HRE210" s="2"/>
      <c r="HRF210" s="2"/>
      <c r="HRG210" s="2"/>
      <c r="HRH210" s="2"/>
      <c r="HRI210" s="2"/>
      <c r="HRJ210" s="2"/>
      <c r="HRK210" s="2"/>
      <c r="HRL210" s="2"/>
      <c r="HRM210" s="2"/>
      <c r="HRN210" s="2"/>
      <c r="HRO210" s="2"/>
      <c r="HRP210" s="2"/>
      <c r="HRQ210" s="2"/>
      <c r="HRR210" s="2"/>
      <c r="HRS210" s="2"/>
      <c r="HRT210" s="2"/>
      <c r="HRU210" s="2"/>
      <c r="HRV210" s="2"/>
      <c r="HRW210" s="2"/>
      <c r="HRX210" s="2"/>
      <c r="HRY210" s="2"/>
      <c r="HRZ210" s="2"/>
      <c r="HSA210" s="2"/>
      <c r="HSB210" s="2"/>
      <c r="HSC210" s="2"/>
      <c r="HSD210" s="2"/>
      <c r="HSE210" s="2"/>
      <c r="HSF210" s="2"/>
      <c r="HSG210" s="2"/>
      <c r="HSH210" s="2"/>
      <c r="HSI210" s="2"/>
      <c r="HSJ210" s="2"/>
      <c r="HSK210" s="2"/>
      <c r="HSL210" s="2"/>
      <c r="HSM210" s="2"/>
      <c r="HSN210" s="2"/>
      <c r="HSO210" s="2"/>
      <c r="HSP210" s="2"/>
      <c r="HSQ210" s="2"/>
      <c r="HSR210" s="2"/>
      <c r="HSS210" s="2"/>
      <c r="HST210" s="2"/>
      <c r="HSU210" s="2"/>
      <c r="HSV210" s="2"/>
      <c r="HSW210" s="2"/>
      <c r="HSX210" s="2"/>
      <c r="HSY210" s="2"/>
      <c r="HSZ210" s="2"/>
      <c r="HTA210" s="2"/>
      <c r="HTB210" s="2"/>
      <c r="HTC210" s="2"/>
      <c r="HTD210" s="2"/>
      <c r="HTE210" s="2"/>
      <c r="HTF210" s="2"/>
      <c r="HTG210" s="2"/>
      <c r="HTH210" s="2"/>
      <c r="HTI210" s="2"/>
      <c r="HTJ210" s="2"/>
      <c r="HTK210" s="2"/>
      <c r="HTL210" s="2"/>
      <c r="HTM210" s="2"/>
      <c r="HTN210" s="2"/>
      <c r="HTO210" s="2"/>
      <c r="HTP210" s="2"/>
      <c r="HTQ210" s="2"/>
      <c r="HTR210" s="2"/>
      <c r="HTS210" s="2"/>
      <c r="HTT210" s="2"/>
      <c r="HTU210" s="2"/>
      <c r="HTV210" s="2"/>
      <c r="HTW210" s="2"/>
      <c r="HTX210" s="2"/>
      <c r="HTY210" s="2"/>
      <c r="HTZ210" s="2"/>
      <c r="HUA210" s="2"/>
      <c r="HUB210" s="2"/>
      <c r="HUC210" s="2"/>
      <c r="HUD210" s="2"/>
      <c r="HUE210" s="2"/>
      <c r="HUF210" s="2"/>
      <c r="HUG210" s="2"/>
      <c r="HUH210" s="2"/>
      <c r="HUI210" s="2"/>
      <c r="HUJ210" s="2"/>
      <c r="HUK210" s="2"/>
      <c r="HUL210" s="2"/>
      <c r="HUM210" s="2"/>
      <c r="HUN210" s="2"/>
      <c r="HUO210" s="2"/>
      <c r="HUP210" s="2"/>
      <c r="HUQ210" s="2"/>
      <c r="HUR210" s="2"/>
      <c r="HUS210" s="2"/>
      <c r="HUT210" s="2"/>
      <c r="HUU210" s="2"/>
      <c r="HUV210" s="2"/>
      <c r="HUW210" s="2"/>
      <c r="HUX210" s="2"/>
      <c r="HUY210" s="2"/>
      <c r="HUZ210" s="2"/>
      <c r="HVA210" s="2"/>
      <c r="HVB210" s="2"/>
      <c r="HVC210" s="2"/>
      <c r="HVD210" s="2"/>
      <c r="HVE210" s="2"/>
      <c r="HVF210" s="2"/>
      <c r="HVG210" s="2"/>
      <c r="HVH210" s="2"/>
      <c r="HVI210" s="2"/>
      <c r="HVJ210" s="2"/>
      <c r="HVK210" s="2"/>
      <c r="HVL210" s="2"/>
      <c r="HVM210" s="2"/>
      <c r="HVN210" s="2"/>
      <c r="HVO210" s="2"/>
      <c r="HVP210" s="2"/>
      <c r="HVQ210" s="2"/>
      <c r="HVR210" s="2"/>
      <c r="HVS210" s="2"/>
      <c r="HVT210" s="2"/>
      <c r="HVU210" s="2"/>
      <c r="HVV210" s="2"/>
      <c r="HVW210" s="2"/>
      <c r="HVX210" s="2"/>
      <c r="HVY210" s="2"/>
      <c r="HVZ210" s="2"/>
      <c r="HWA210" s="2"/>
      <c r="HWB210" s="2"/>
      <c r="HWC210" s="2"/>
      <c r="HWD210" s="2"/>
      <c r="HWE210" s="2"/>
      <c r="HWF210" s="2"/>
      <c r="HWG210" s="2"/>
      <c r="HWH210" s="2"/>
      <c r="HWI210" s="2"/>
      <c r="HWJ210" s="2"/>
      <c r="HWK210" s="2"/>
      <c r="HWL210" s="2"/>
      <c r="HWM210" s="2"/>
      <c r="HWN210" s="2"/>
      <c r="HWO210" s="2"/>
      <c r="HWP210" s="2"/>
      <c r="HWQ210" s="2"/>
      <c r="HWR210" s="2"/>
      <c r="HWS210" s="2"/>
      <c r="HWT210" s="2"/>
      <c r="HWU210" s="2"/>
      <c r="HWV210" s="2"/>
      <c r="HWW210" s="2"/>
      <c r="HWX210" s="2"/>
      <c r="HWY210" s="2"/>
      <c r="HWZ210" s="2"/>
      <c r="HXA210" s="2"/>
      <c r="HXB210" s="2"/>
      <c r="HXC210" s="2"/>
      <c r="HXD210" s="2"/>
      <c r="HXE210" s="2"/>
      <c r="HXF210" s="2"/>
      <c r="HXG210" s="2"/>
      <c r="HXH210" s="2"/>
      <c r="HXI210" s="2"/>
      <c r="HXJ210" s="2"/>
      <c r="HXK210" s="2"/>
      <c r="HXL210" s="2"/>
      <c r="HXM210" s="2"/>
      <c r="HXN210" s="2"/>
      <c r="HXO210" s="2"/>
      <c r="HXP210" s="2"/>
      <c r="HXQ210" s="2"/>
      <c r="HXR210" s="2"/>
      <c r="HXS210" s="2"/>
      <c r="HXT210" s="2"/>
      <c r="HXU210" s="2"/>
      <c r="HXV210" s="2"/>
      <c r="HXW210" s="2"/>
      <c r="HXX210" s="2"/>
      <c r="HXY210" s="2"/>
      <c r="HXZ210" s="2"/>
      <c r="HYA210" s="2"/>
      <c r="HYB210" s="2"/>
      <c r="HYC210" s="2"/>
      <c r="HYD210" s="2"/>
      <c r="HYE210" s="2"/>
      <c r="HYF210" s="2"/>
      <c r="HYG210" s="2"/>
      <c r="HYH210" s="2"/>
      <c r="HYI210" s="2"/>
      <c r="HYJ210" s="2"/>
      <c r="HYK210" s="2"/>
      <c r="HYL210" s="2"/>
      <c r="HYM210" s="2"/>
      <c r="HYN210" s="2"/>
      <c r="HYO210" s="2"/>
      <c r="HYP210" s="2"/>
      <c r="HYQ210" s="2"/>
      <c r="HYR210" s="2"/>
      <c r="HYS210" s="2"/>
      <c r="HYT210" s="2"/>
      <c r="HYU210" s="2"/>
      <c r="HYV210" s="2"/>
      <c r="HYW210" s="2"/>
      <c r="HYX210" s="2"/>
      <c r="HYY210" s="2"/>
      <c r="HYZ210" s="2"/>
      <c r="HZA210" s="2"/>
      <c r="HZB210" s="2"/>
      <c r="HZC210" s="2"/>
      <c r="HZD210" s="2"/>
      <c r="HZE210" s="2"/>
      <c r="HZF210" s="2"/>
      <c r="HZG210" s="2"/>
      <c r="HZH210" s="2"/>
      <c r="HZI210" s="2"/>
      <c r="HZJ210" s="2"/>
      <c r="HZK210" s="2"/>
      <c r="HZL210" s="2"/>
      <c r="HZM210" s="2"/>
      <c r="HZN210" s="2"/>
      <c r="HZO210" s="2"/>
      <c r="HZP210" s="2"/>
      <c r="HZQ210" s="2"/>
      <c r="HZR210" s="2"/>
      <c r="HZS210" s="2"/>
      <c r="HZT210" s="2"/>
      <c r="HZU210" s="2"/>
      <c r="HZV210" s="2"/>
      <c r="HZW210" s="2"/>
      <c r="HZX210" s="2"/>
      <c r="HZY210" s="2"/>
      <c r="HZZ210" s="2"/>
      <c r="IAA210" s="2"/>
      <c r="IAB210" s="2"/>
      <c r="IAC210" s="2"/>
      <c r="IAD210" s="2"/>
      <c r="IAE210" s="2"/>
      <c r="IAF210" s="2"/>
      <c r="IAG210" s="2"/>
      <c r="IAH210" s="2"/>
      <c r="IAI210" s="2"/>
      <c r="IAJ210" s="2"/>
      <c r="IAK210" s="2"/>
      <c r="IAL210" s="2"/>
      <c r="IAM210" s="2"/>
      <c r="IAN210" s="2"/>
      <c r="IAO210" s="2"/>
      <c r="IAP210" s="2"/>
      <c r="IAQ210" s="2"/>
      <c r="IAR210" s="2"/>
      <c r="IAS210" s="2"/>
      <c r="IAT210" s="2"/>
      <c r="IAU210" s="2"/>
      <c r="IAV210" s="2"/>
      <c r="IAW210" s="2"/>
      <c r="IAX210" s="2"/>
      <c r="IAY210" s="2"/>
      <c r="IAZ210" s="2"/>
      <c r="IBA210" s="2"/>
      <c r="IBB210" s="2"/>
      <c r="IBC210" s="2"/>
      <c r="IBD210" s="2"/>
      <c r="IBE210" s="2"/>
      <c r="IBF210" s="2"/>
      <c r="IBG210" s="2"/>
      <c r="IBH210" s="2"/>
      <c r="IBI210" s="2"/>
      <c r="IBJ210" s="2"/>
      <c r="IBK210" s="2"/>
      <c r="IBL210" s="2"/>
      <c r="IBM210" s="2"/>
      <c r="IBN210" s="2"/>
      <c r="IBO210" s="2"/>
      <c r="IBP210" s="2"/>
      <c r="IBQ210" s="2"/>
      <c r="IBR210" s="2"/>
      <c r="IBS210" s="2"/>
      <c r="IBT210" s="2"/>
      <c r="IBU210" s="2"/>
      <c r="IBV210" s="2"/>
      <c r="IBW210" s="2"/>
      <c r="IBX210" s="2"/>
      <c r="IBY210" s="2"/>
      <c r="IBZ210" s="2"/>
      <c r="ICA210" s="2"/>
      <c r="ICB210" s="2"/>
      <c r="ICC210" s="2"/>
      <c r="ICD210" s="2"/>
      <c r="ICE210" s="2"/>
      <c r="ICF210" s="2"/>
      <c r="ICG210" s="2"/>
      <c r="ICH210" s="2"/>
      <c r="ICI210" s="2"/>
      <c r="ICJ210" s="2"/>
      <c r="ICK210" s="2"/>
      <c r="ICL210" s="2"/>
      <c r="ICM210" s="2"/>
      <c r="ICN210" s="2"/>
      <c r="ICO210" s="2"/>
      <c r="ICP210" s="2"/>
      <c r="ICQ210" s="2"/>
      <c r="ICR210" s="2"/>
      <c r="ICS210" s="2"/>
      <c r="ICT210" s="2"/>
      <c r="ICU210" s="2"/>
      <c r="ICV210" s="2"/>
      <c r="ICW210" s="2"/>
      <c r="ICX210" s="2"/>
      <c r="ICY210" s="2"/>
      <c r="ICZ210" s="2"/>
      <c r="IDA210" s="2"/>
      <c r="IDB210" s="2"/>
      <c r="IDC210" s="2"/>
      <c r="IDD210" s="2"/>
      <c r="IDE210" s="2"/>
      <c r="IDF210" s="2"/>
      <c r="IDG210" s="2"/>
      <c r="IDH210" s="2"/>
      <c r="IDI210" s="2"/>
      <c r="IDJ210" s="2"/>
      <c r="IDK210" s="2"/>
      <c r="IDL210" s="2"/>
      <c r="IDM210" s="2"/>
      <c r="IDN210" s="2"/>
      <c r="IDO210" s="2"/>
      <c r="IDP210" s="2"/>
      <c r="IDQ210" s="2"/>
      <c r="IDR210" s="2"/>
      <c r="IDS210" s="2"/>
      <c r="IDT210" s="2"/>
      <c r="IDU210" s="2"/>
      <c r="IDV210" s="2"/>
      <c r="IDW210" s="2"/>
      <c r="IDX210" s="2"/>
      <c r="IDY210" s="2"/>
      <c r="IDZ210" s="2"/>
      <c r="IEA210" s="2"/>
      <c r="IEB210" s="2"/>
      <c r="IEC210" s="2"/>
      <c r="IED210" s="2"/>
      <c r="IEE210" s="2"/>
      <c r="IEF210" s="2"/>
      <c r="IEG210" s="2"/>
      <c r="IEH210" s="2"/>
      <c r="IEI210" s="2"/>
      <c r="IEJ210" s="2"/>
      <c r="IEK210" s="2"/>
      <c r="IEL210" s="2"/>
      <c r="IEM210" s="2"/>
      <c r="IEN210" s="2"/>
      <c r="IEO210" s="2"/>
      <c r="IEP210" s="2"/>
      <c r="IEQ210" s="2"/>
      <c r="IER210" s="2"/>
      <c r="IES210" s="2"/>
      <c r="IET210" s="2"/>
      <c r="IEU210" s="2"/>
      <c r="IEV210" s="2"/>
      <c r="IEW210" s="2"/>
      <c r="IEX210" s="2"/>
      <c r="IEY210" s="2"/>
      <c r="IEZ210" s="2"/>
      <c r="IFA210" s="2"/>
      <c r="IFB210" s="2"/>
      <c r="IFC210" s="2"/>
      <c r="IFD210" s="2"/>
      <c r="IFE210" s="2"/>
      <c r="IFF210" s="2"/>
      <c r="IFG210" s="2"/>
      <c r="IFH210" s="2"/>
      <c r="IFI210" s="2"/>
      <c r="IFJ210" s="2"/>
      <c r="IFK210" s="2"/>
      <c r="IFL210" s="2"/>
      <c r="IFM210" s="2"/>
      <c r="IFN210" s="2"/>
      <c r="IFO210" s="2"/>
      <c r="IFP210" s="2"/>
      <c r="IFQ210" s="2"/>
      <c r="IFR210" s="2"/>
      <c r="IFS210" s="2"/>
      <c r="IFT210" s="2"/>
      <c r="IFU210" s="2"/>
      <c r="IFV210" s="2"/>
      <c r="IFW210" s="2"/>
      <c r="IFX210" s="2"/>
      <c r="IFY210" s="2"/>
      <c r="IFZ210" s="2"/>
      <c r="IGA210" s="2"/>
      <c r="IGB210" s="2"/>
      <c r="IGC210" s="2"/>
      <c r="IGD210" s="2"/>
      <c r="IGE210" s="2"/>
      <c r="IGF210" s="2"/>
      <c r="IGG210" s="2"/>
      <c r="IGH210" s="2"/>
      <c r="IGI210" s="2"/>
      <c r="IGJ210" s="2"/>
      <c r="IGK210" s="2"/>
      <c r="IGL210" s="2"/>
      <c r="IGM210" s="2"/>
      <c r="IGN210" s="2"/>
      <c r="IGO210" s="2"/>
      <c r="IGP210" s="2"/>
      <c r="IGQ210" s="2"/>
      <c r="IGR210" s="2"/>
      <c r="IGS210" s="2"/>
      <c r="IGT210" s="2"/>
      <c r="IGU210" s="2"/>
      <c r="IGV210" s="2"/>
      <c r="IGW210" s="2"/>
      <c r="IGX210" s="2"/>
      <c r="IGY210" s="2"/>
      <c r="IGZ210" s="2"/>
      <c r="IHA210" s="2"/>
      <c r="IHB210" s="2"/>
      <c r="IHC210" s="2"/>
      <c r="IHD210" s="2"/>
      <c r="IHE210" s="2"/>
      <c r="IHF210" s="2"/>
      <c r="IHG210" s="2"/>
      <c r="IHH210" s="2"/>
      <c r="IHI210" s="2"/>
      <c r="IHJ210" s="2"/>
      <c r="IHK210" s="2"/>
      <c r="IHL210" s="2"/>
      <c r="IHM210" s="2"/>
      <c r="IHN210" s="2"/>
      <c r="IHO210" s="2"/>
      <c r="IHP210" s="2"/>
      <c r="IHQ210" s="2"/>
      <c r="IHR210" s="2"/>
      <c r="IHS210" s="2"/>
      <c r="IHT210" s="2"/>
      <c r="IHU210" s="2"/>
      <c r="IHV210" s="2"/>
      <c r="IHW210" s="2"/>
      <c r="IHX210" s="2"/>
      <c r="IHY210" s="2"/>
      <c r="IHZ210" s="2"/>
      <c r="IIA210" s="2"/>
      <c r="IIB210" s="2"/>
      <c r="IIC210" s="2"/>
      <c r="IID210" s="2"/>
      <c r="IIE210" s="2"/>
      <c r="IIF210" s="2"/>
      <c r="IIG210" s="2"/>
      <c r="IIH210" s="2"/>
      <c r="III210" s="2"/>
      <c r="IIJ210" s="2"/>
      <c r="IIK210" s="2"/>
      <c r="IIL210" s="2"/>
      <c r="IIM210" s="2"/>
      <c r="IIN210" s="2"/>
      <c r="IIO210" s="2"/>
      <c r="IIP210" s="2"/>
      <c r="IIQ210" s="2"/>
      <c r="IIR210" s="2"/>
      <c r="IIS210" s="2"/>
      <c r="IIT210" s="2"/>
      <c r="IIU210" s="2"/>
      <c r="IIV210" s="2"/>
      <c r="IIW210" s="2"/>
      <c r="IIX210" s="2"/>
      <c r="IIY210" s="2"/>
      <c r="IIZ210" s="2"/>
      <c r="IJA210" s="2"/>
      <c r="IJB210" s="2"/>
      <c r="IJC210" s="2"/>
      <c r="IJD210" s="2"/>
      <c r="IJE210" s="2"/>
      <c r="IJF210" s="2"/>
      <c r="IJG210" s="2"/>
      <c r="IJH210" s="2"/>
      <c r="IJI210" s="2"/>
      <c r="IJJ210" s="2"/>
      <c r="IJK210" s="2"/>
      <c r="IJL210" s="2"/>
      <c r="IJM210" s="2"/>
      <c r="IJN210" s="2"/>
      <c r="IJO210" s="2"/>
      <c r="IJP210" s="2"/>
      <c r="IJQ210" s="2"/>
      <c r="IJR210" s="2"/>
      <c r="IJS210" s="2"/>
      <c r="IJT210" s="2"/>
      <c r="IJU210" s="2"/>
      <c r="IJV210" s="2"/>
      <c r="IJW210" s="2"/>
      <c r="IJX210" s="2"/>
      <c r="IJY210" s="2"/>
      <c r="IJZ210" s="2"/>
      <c r="IKA210" s="2"/>
      <c r="IKB210" s="2"/>
      <c r="IKC210" s="2"/>
      <c r="IKD210" s="2"/>
      <c r="IKE210" s="2"/>
      <c r="IKF210" s="2"/>
      <c r="IKG210" s="2"/>
      <c r="IKH210" s="2"/>
      <c r="IKI210" s="2"/>
      <c r="IKJ210" s="2"/>
      <c r="IKK210" s="2"/>
      <c r="IKL210" s="2"/>
      <c r="IKM210" s="2"/>
      <c r="IKN210" s="2"/>
      <c r="IKO210" s="2"/>
      <c r="IKP210" s="2"/>
      <c r="IKQ210" s="2"/>
      <c r="IKR210" s="2"/>
      <c r="IKS210" s="2"/>
      <c r="IKT210" s="2"/>
      <c r="IKU210" s="2"/>
      <c r="IKV210" s="2"/>
      <c r="IKW210" s="2"/>
      <c r="IKX210" s="2"/>
      <c r="IKY210" s="2"/>
      <c r="IKZ210" s="2"/>
      <c r="ILA210" s="2"/>
      <c r="ILB210" s="2"/>
      <c r="ILC210" s="2"/>
      <c r="ILD210" s="2"/>
      <c r="ILE210" s="2"/>
      <c r="ILF210" s="2"/>
      <c r="ILG210" s="2"/>
      <c r="ILH210" s="2"/>
      <c r="ILI210" s="2"/>
      <c r="ILJ210" s="2"/>
      <c r="ILK210" s="2"/>
      <c r="ILL210" s="2"/>
      <c r="ILM210" s="2"/>
      <c r="ILN210" s="2"/>
      <c r="ILO210" s="2"/>
      <c r="ILP210" s="2"/>
      <c r="ILQ210" s="2"/>
      <c r="ILR210" s="2"/>
      <c r="ILS210" s="2"/>
      <c r="ILT210" s="2"/>
      <c r="ILU210" s="2"/>
      <c r="ILV210" s="2"/>
      <c r="ILW210" s="2"/>
      <c r="ILX210" s="2"/>
      <c r="ILY210" s="2"/>
      <c r="ILZ210" s="2"/>
      <c r="IMA210" s="2"/>
      <c r="IMB210" s="2"/>
      <c r="IMC210" s="2"/>
      <c r="IMD210" s="2"/>
      <c r="IME210" s="2"/>
      <c r="IMF210" s="2"/>
      <c r="IMG210" s="2"/>
      <c r="IMH210" s="2"/>
      <c r="IMI210" s="2"/>
      <c r="IMJ210" s="2"/>
      <c r="IMK210" s="2"/>
      <c r="IML210" s="2"/>
      <c r="IMM210" s="2"/>
      <c r="IMN210" s="2"/>
      <c r="IMO210" s="2"/>
      <c r="IMP210" s="2"/>
      <c r="IMQ210" s="2"/>
      <c r="IMR210" s="2"/>
      <c r="IMS210" s="2"/>
      <c r="IMT210" s="2"/>
      <c r="IMU210" s="2"/>
      <c r="IMV210" s="2"/>
      <c r="IMW210" s="2"/>
      <c r="IMX210" s="2"/>
      <c r="IMY210" s="2"/>
      <c r="IMZ210" s="2"/>
      <c r="INA210" s="2"/>
      <c r="INB210" s="2"/>
      <c r="INC210" s="2"/>
      <c r="IND210" s="2"/>
      <c r="INE210" s="2"/>
      <c r="INF210" s="2"/>
      <c r="ING210" s="2"/>
      <c r="INH210" s="2"/>
      <c r="INI210" s="2"/>
      <c r="INJ210" s="2"/>
      <c r="INK210" s="2"/>
      <c r="INL210" s="2"/>
      <c r="INM210" s="2"/>
      <c r="INN210" s="2"/>
      <c r="INO210" s="2"/>
      <c r="INP210" s="2"/>
      <c r="INQ210" s="2"/>
      <c r="INR210" s="2"/>
      <c r="INS210" s="2"/>
      <c r="INT210" s="2"/>
      <c r="INU210" s="2"/>
      <c r="INV210" s="2"/>
      <c r="INW210" s="2"/>
      <c r="INX210" s="2"/>
      <c r="INY210" s="2"/>
      <c r="INZ210" s="2"/>
      <c r="IOA210" s="2"/>
      <c r="IOB210" s="2"/>
      <c r="IOC210" s="2"/>
      <c r="IOD210" s="2"/>
      <c r="IOE210" s="2"/>
      <c r="IOF210" s="2"/>
      <c r="IOG210" s="2"/>
      <c r="IOH210" s="2"/>
      <c r="IOI210" s="2"/>
      <c r="IOJ210" s="2"/>
      <c r="IOK210" s="2"/>
      <c r="IOL210" s="2"/>
      <c r="IOM210" s="2"/>
      <c r="ION210" s="2"/>
      <c r="IOO210" s="2"/>
      <c r="IOP210" s="2"/>
      <c r="IOQ210" s="2"/>
      <c r="IOR210" s="2"/>
      <c r="IOS210" s="2"/>
      <c r="IOT210" s="2"/>
      <c r="IOU210" s="2"/>
      <c r="IOV210" s="2"/>
      <c r="IOW210" s="2"/>
      <c r="IOX210" s="2"/>
      <c r="IOY210" s="2"/>
      <c r="IOZ210" s="2"/>
      <c r="IPA210" s="2"/>
      <c r="IPB210" s="2"/>
      <c r="IPC210" s="2"/>
      <c r="IPD210" s="2"/>
      <c r="IPE210" s="2"/>
      <c r="IPF210" s="2"/>
      <c r="IPG210" s="2"/>
      <c r="IPH210" s="2"/>
      <c r="IPI210" s="2"/>
      <c r="IPJ210" s="2"/>
      <c r="IPK210" s="2"/>
      <c r="IPL210" s="2"/>
      <c r="IPM210" s="2"/>
      <c r="IPN210" s="2"/>
      <c r="IPO210" s="2"/>
      <c r="IPP210" s="2"/>
      <c r="IPQ210" s="2"/>
      <c r="IPR210" s="2"/>
      <c r="IPS210" s="2"/>
      <c r="IPT210" s="2"/>
      <c r="IPU210" s="2"/>
      <c r="IPV210" s="2"/>
      <c r="IPW210" s="2"/>
      <c r="IPX210" s="2"/>
      <c r="IPY210" s="2"/>
      <c r="IPZ210" s="2"/>
      <c r="IQA210" s="2"/>
      <c r="IQB210" s="2"/>
      <c r="IQC210" s="2"/>
      <c r="IQD210" s="2"/>
      <c r="IQE210" s="2"/>
      <c r="IQF210" s="2"/>
      <c r="IQG210" s="2"/>
      <c r="IQH210" s="2"/>
      <c r="IQI210" s="2"/>
      <c r="IQJ210" s="2"/>
      <c r="IQK210" s="2"/>
      <c r="IQL210" s="2"/>
      <c r="IQM210" s="2"/>
      <c r="IQN210" s="2"/>
      <c r="IQO210" s="2"/>
      <c r="IQP210" s="2"/>
      <c r="IQQ210" s="2"/>
      <c r="IQR210" s="2"/>
      <c r="IQS210" s="2"/>
      <c r="IQT210" s="2"/>
      <c r="IQU210" s="2"/>
      <c r="IQV210" s="2"/>
      <c r="IQW210" s="2"/>
      <c r="IQX210" s="2"/>
      <c r="IQY210" s="2"/>
      <c r="IQZ210" s="2"/>
      <c r="IRA210" s="2"/>
      <c r="IRB210" s="2"/>
      <c r="IRC210" s="2"/>
      <c r="IRD210" s="2"/>
      <c r="IRE210" s="2"/>
      <c r="IRF210" s="2"/>
      <c r="IRG210" s="2"/>
      <c r="IRH210" s="2"/>
      <c r="IRI210" s="2"/>
      <c r="IRJ210" s="2"/>
      <c r="IRK210" s="2"/>
      <c r="IRL210" s="2"/>
      <c r="IRM210" s="2"/>
      <c r="IRN210" s="2"/>
      <c r="IRO210" s="2"/>
      <c r="IRP210" s="2"/>
      <c r="IRQ210" s="2"/>
      <c r="IRR210" s="2"/>
      <c r="IRS210" s="2"/>
      <c r="IRT210" s="2"/>
      <c r="IRU210" s="2"/>
      <c r="IRV210" s="2"/>
      <c r="IRW210" s="2"/>
      <c r="IRX210" s="2"/>
      <c r="IRY210" s="2"/>
      <c r="IRZ210" s="2"/>
      <c r="ISA210" s="2"/>
      <c r="ISB210" s="2"/>
      <c r="ISC210" s="2"/>
      <c r="ISD210" s="2"/>
      <c r="ISE210" s="2"/>
      <c r="ISF210" s="2"/>
      <c r="ISG210" s="2"/>
      <c r="ISH210" s="2"/>
      <c r="ISI210" s="2"/>
      <c r="ISJ210" s="2"/>
      <c r="ISK210" s="2"/>
      <c r="ISL210" s="2"/>
      <c r="ISM210" s="2"/>
      <c r="ISN210" s="2"/>
      <c r="ISO210" s="2"/>
      <c r="ISP210" s="2"/>
      <c r="ISQ210" s="2"/>
      <c r="ISR210" s="2"/>
      <c r="ISS210" s="2"/>
      <c r="IST210" s="2"/>
      <c r="ISU210" s="2"/>
      <c r="ISV210" s="2"/>
      <c r="ISW210" s="2"/>
      <c r="ISX210" s="2"/>
      <c r="ISY210" s="2"/>
      <c r="ISZ210" s="2"/>
      <c r="ITA210" s="2"/>
      <c r="ITB210" s="2"/>
      <c r="ITC210" s="2"/>
      <c r="ITD210" s="2"/>
      <c r="ITE210" s="2"/>
      <c r="ITF210" s="2"/>
      <c r="ITG210" s="2"/>
      <c r="ITH210" s="2"/>
      <c r="ITI210" s="2"/>
      <c r="ITJ210" s="2"/>
      <c r="ITK210" s="2"/>
      <c r="ITL210" s="2"/>
      <c r="ITM210" s="2"/>
      <c r="ITN210" s="2"/>
      <c r="ITO210" s="2"/>
      <c r="ITP210" s="2"/>
      <c r="ITQ210" s="2"/>
      <c r="ITR210" s="2"/>
      <c r="ITS210" s="2"/>
      <c r="ITT210" s="2"/>
      <c r="ITU210" s="2"/>
      <c r="ITV210" s="2"/>
      <c r="ITW210" s="2"/>
      <c r="ITX210" s="2"/>
      <c r="ITY210" s="2"/>
      <c r="ITZ210" s="2"/>
      <c r="IUA210" s="2"/>
      <c r="IUB210" s="2"/>
      <c r="IUC210" s="2"/>
      <c r="IUD210" s="2"/>
      <c r="IUE210" s="2"/>
      <c r="IUF210" s="2"/>
      <c r="IUG210" s="2"/>
      <c r="IUH210" s="2"/>
      <c r="IUI210" s="2"/>
      <c r="IUJ210" s="2"/>
      <c r="IUK210" s="2"/>
      <c r="IUL210" s="2"/>
      <c r="IUM210" s="2"/>
      <c r="IUN210" s="2"/>
      <c r="IUO210" s="2"/>
      <c r="IUP210" s="2"/>
      <c r="IUQ210" s="2"/>
      <c r="IUR210" s="2"/>
      <c r="IUS210" s="2"/>
      <c r="IUT210" s="2"/>
      <c r="IUU210" s="2"/>
      <c r="IUV210" s="2"/>
      <c r="IUW210" s="2"/>
      <c r="IUX210" s="2"/>
      <c r="IUY210" s="2"/>
      <c r="IUZ210" s="2"/>
      <c r="IVA210" s="2"/>
      <c r="IVB210" s="2"/>
      <c r="IVC210" s="2"/>
      <c r="IVD210" s="2"/>
      <c r="IVE210" s="2"/>
      <c r="IVF210" s="2"/>
      <c r="IVG210" s="2"/>
      <c r="IVH210" s="2"/>
      <c r="IVI210" s="2"/>
      <c r="IVJ210" s="2"/>
      <c r="IVK210" s="2"/>
      <c r="IVL210" s="2"/>
      <c r="IVM210" s="2"/>
      <c r="IVN210" s="2"/>
      <c r="IVO210" s="2"/>
      <c r="IVP210" s="2"/>
      <c r="IVQ210" s="2"/>
      <c r="IVR210" s="2"/>
      <c r="IVS210" s="2"/>
      <c r="IVT210" s="2"/>
      <c r="IVU210" s="2"/>
      <c r="IVV210" s="2"/>
      <c r="IVW210" s="2"/>
      <c r="IVX210" s="2"/>
      <c r="IVY210" s="2"/>
      <c r="IVZ210" s="2"/>
      <c r="IWA210" s="2"/>
      <c r="IWB210" s="2"/>
      <c r="IWC210" s="2"/>
      <c r="IWD210" s="2"/>
      <c r="IWE210" s="2"/>
      <c r="IWF210" s="2"/>
      <c r="IWG210" s="2"/>
      <c r="IWH210" s="2"/>
      <c r="IWI210" s="2"/>
      <c r="IWJ210" s="2"/>
      <c r="IWK210" s="2"/>
      <c r="IWL210" s="2"/>
      <c r="IWM210" s="2"/>
      <c r="IWN210" s="2"/>
      <c r="IWO210" s="2"/>
      <c r="IWP210" s="2"/>
      <c r="IWQ210" s="2"/>
      <c r="IWR210" s="2"/>
      <c r="IWS210" s="2"/>
      <c r="IWT210" s="2"/>
      <c r="IWU210" s="2"/>
      <c r="IWV210" s="2"/>
      <c r="IWW210" s="2"/>
      <c r="IWX210" s="2"/>
      <c r="IWY210" s="2"/>
      <c r="IWZ210" s="2"/>
      <c r="IXA210" s="2"/>
      <c r="IXB210" s="2"/>
      <c r="IXC210" s="2"/>
      <c r="IXD210" s="2"/>
      <c r="IXE210" s="2"/>
      <c r="IXF210" s="2"/>
      <c r="IXG210" s="2"/>
      <c r="IXH210" s="2"/>
      <c r="IXI210" s="2"/>
      <c r="IXJ210" s="2"/>
      <c r="IXK210" s="2"/>
      <c r="IXL210" s="2"/>
      <c r="IXM210" s="2"/>
      <c r="IXN210" s="2"/>
      <c r="IXO210" s="2"/>
      <c r="IXP210" s="2"/>
      <c r="IXQ210" s="2"/>
      <c r="IXR210" s="2"/>
      <c r="IXS210" s="2"/>
      <c r="IXT210" s="2"/>
      <c r="IXU210" s="2"/>
      <c r="IXV210" s="2"/>
      <c r="IXW210" s="2"/>
      <c r="IXX210" s="2"/>
      <c r="IXY210" s="2"/>
      <c r="IXZ210" s="2"/>
      <c r="IYA210" s="2"/>
      <c r="IYB210" s="2"/>
      <c r="IYC210" s="2"/>
      <c r="IYD210" s="2"/>
      <c r="IYE210" s="2"/>
      <c r="IYF210" s="2"/>
      <c r="IYG210" s="2"/>
      <c r="IYH210" s="2"/>
      <c r="IYI210" s="2"/>
      <c r="IYJ210" s="2"/>
      <c r="IYK210" s="2"/>
      <c r="IYL210" s="2"/>
      <c r="IYM210" s="2"/>
      <c r="IYN210" s="2"/>
      <c r="IYO210" s="2"/>
      <c r="IYP210" s="2"/>
      <c r="IYQ210" s="2"/>
      <c r="IYR210" s="2"/>
      <c r="IYS210" s="2"/>
      <c r="IYT210" s="2"/>
      <c r="IYU210" s="2"/>
      <c r="IYV210" s="2"/>
      <c r="IYW210" s="2"/>
      <c r="IYX210" s="2"/>
      <c r="IYY210" s="2"/>
      <c r="IYZ210" s="2"/>
      <c r="IZA210" s="2"/>
      <c r="IZB210" s="2"/>
      <c r="IZC210" s="2"/>
      <c r="IZD210" s="2"/>
      <c r="IZE210" s="2"/>
      <c r="IZF210" s="2"/>
      <c r="IZG210" s="2"/>
      <c r="IZH210" s="2"/>
      <c r="IZI210" s="2"/>
      <c r="IZJ210" s="2"/>
      <c r="IZK210" s="2"/>
      <c r="IZL210" s="2"/>
      <c r="IZM210" s="2"/>
      <c r="IZN210" s="2"/>
      <c r="IZO210" s="2"/>
      <c r="IZP210" s="2"/>
      <c r="IZQ210" s="2"/>
      <c r="IZR210" s="2"/>
      <c r="IZS210" s="2"/>
      <c r="IZT210" s="2"/>
      <c r="IZU210" s="2"/>
      <c r="IZV210" s="2"/>
      <c r="IZW210" s="2"/>
      <c r="IZX210" s="2"/>
      <c r="IZY210" s="2"/>
      <c r="IZZ210" s="2"/>
      <c r="JAA210" s="2"/>
      <c r="JAB210" s="2"/>
      <c r="JAC210" s="2"/>
      <c r="JAD210" s="2"/>
      <c r="JAE210" s="2"/>
      <c r="JAF210" s="2"/>
      <c r="JAG210" s="2"/>
      <c r="JAH210" s="2"/>
      <c r="JAI210" s="2"/>
      <c r="JAJ210" s="2"/>
      <c r="JAK210" s="2"/>
      <c r="JAL210" s="2"/>
      <c r="JAM210" s="2"/>
      <c r="JAN210" s="2"/>
      <c r="JAO210" s="2"/>
      <c r="JAP210" s="2"/>
      <c r="JAQ210" s="2"/>
      <c r="JAR210" s="2"/>
      <c r="JAS210" s="2"/>
      <c r="JAT210" s="2"/>
      <c r="JAU210" s="2"/>
      <c r="JAV210" s="2"/>
      <c r="JAW210" s="2"/>
      <c r="JAX210" s="2"/>
      <c r="JAY210" s="2"/>
      <c r="JAZ210" s="2"/>
      <c r="JBA210" s="2"/>
      <c r="JBB210" s="2"/>
      <c r="JBC210" s="2"/>
      <c r="JBD210" s="2"/>
      <c r="JBE210" s="2"/>
      <c r="JBF210" s="2"/>
      <c r="JBG210" s="2"/>
      <c r="JBH210" s="2"/>
      <c r="JBI210" s="2"/>
      <c r="JBJ210" s="2"/>
      <c r="JBK210" s="2"/>
      <c r="JBL210" s="2"/>
      <c r="JBM210" s="2"/>
      <c r="JBN210" s="2"/>
      <c r="JBO210" s="2"/>
      <c r="JBP210" s="2"/>
      <c r="JBQ210" s="2"/>
      <c r="JBR210" s="2"/>
      <c r="JBS210" s="2"/>
      <c r="JBT210" s="2"/>
      <c r="JBU210" s="2"/>
      <c r="JBV210" s="2"/>
      <c r="JBW210" s="2"/>
      <c r="JBX210" s="2"/>
      <c r="JBY210" s="2"/>
      <c r="JBZ210" s="2"/>
      <c r="JCA210" s="2"/>
      <c r="JCB210" s="2"/>
      <c r="JCC210" s="2"/>
      <c r="JCD210" s="2"/>
      <c r="JCE210" s="2"/>
      <c r="JCF210" s="2"/>
      <c r="JCG210" s="2"/>
      <c r="JCH210" s="2"/>
      <c r="JCI210" s="2"/>
      <c r="JCJ210" s="2"/>
      <c r="JCK210" s="2"/>
      <c r="JCL210" s="2"/>
      <c r="JCM210" s="2"/>
      <c r="JCN210" s="2"/>
      <c r="JCO210" s="2"/>
      <c r="JCP210" s="2"/>
      <c r="JCQ210" s="2"/>
      <c r="JCR210" s="2"/>
      <c r="JCS210" s="2"/>
      <c r="JCT210" s="2"/>
      <c r="JCU210" s="2"/>
      <c r="JCV210" s="2"/>
      <c r="JCW210" s="2"/>
      <c r="JCX210" s="2"/>
      <c r="JCY210" s="2"/>
      <c r="JCZ210" s="2"/>
      <c r="JDA210" s="2"/>
      <c r="JDB210" s="2"/>
      <c r="JDC210" s="2"/>
      <c r="JDD210" s="2"/>
      <c r="JDE210" s="2"/>
      <c r="JDF210" s="2"/>
      <c r="JDG210" s="2"/>
      <c r="JDH210" s="2"/>
      <c r="JDI210" s="2"/>
      <c r="JDJ210" s="2"/>
      <c r="JDK210" s="2"/>
      <c r="JDL210" s="2"/>
      <c r="JDM210" s="2"/>
      <c r="JDN210" s="2"/>
      <c r="JDO210" s="2"/>
      <c r="JDP210" s="2"/>
      <c r="JDQ210" s="2"/>
      <c r="JDR210" s="2"/>
      <c r="JDS210" s="2"/>
      <c r="JDT210" s="2"/>
      <c r="JDU210" s="2"/>
      <c r="JDV210" s="2"/>
      <c r="JDW210" s="2"/>
      <c r="JDX210" s="2"/>
      <c r="JDY210" s="2"/>
      <c r="JDZ210" s="2"/>
      <c r="JEA210" s="2"/>
      <c r="JEB210" s="2"/>
      <c r="JEC210" s="2"/>
      <c r="JED210" s="2"/>
      <c r="JEE210" s="2"/>
      <c r="JEF210" s="2"/>
      <c r="JEG210" s="2"/>
      <c r="JEH210" s="2"/>
      <c r="JEI210" s="2"/>
      <c r="JEJ210" s="2"/>
      <c r="JEK210" s="2"/>
      <c r="JEL210" s="2"/>
      <c r="JEM210" s="2"/>
      <c r="JEN210" s="2"/>
      <c r="JEO210" s="2"/>
      <c r="JEP210" s="2"/>
      <c r="JEQ210" s="2"/>
      <c r="JER210" s="2"/>
      <c r="JES210" s="2"/>
      <c r="JET210" s="2"/>
      <c r="JEU210" s="2"/>
      <c r="JEV210" s="2"/>
      <c r="JEW210" s="2"/>
      <c r="JEX210" s="2"/>
      <c r="JEY210" s="2"/>
      <c r="JEZ210" s="2"/>
      <c r="JFA210" s="2"/>
      <c r="JFB210" s="2"/>
      <c r="JFC210" s="2"/>
      <c r="JFD210" s="2"/>
      <c r="JFE210" s="2"/>
      <c r="JFF210" s="2"/>
      <c r="JFG210" s="2"/>
      <c r="JFH210" s="2"/>
      <c r="JFI210" s="2"/>
      <c r="JFJ210" s="2"/>
      <c r="JFK210" s="2"/>
      <c r="JFL210" s="2"/>
      <c r="JFM210" s="2"/>
      <c r="JFN210" s="2"/>
      <c r="JFO210" s="2"/>
      <c r="JFP210" s="2"/>
      <c r="JFQ210" s="2"/>
      <c r="JFR210" s="2"/>
      <c r="JFS210" s="2"/>
      <c r="JFT210" s="2"/>
      <c r="JFU210" s="2"/>
      <c r="JFV210" s="2"/>
      <c r="JFW210" s="2"/>
      <c r="JFX210" s="2"/>
      <c r="JFY210" s="2"/>
      <c r="JFZ210" s="2"/>
      <c r="JGA210" s="2"/>
      <c r="JGB210" s="2"/>
      <c r="JGC210" s="2"/>
      <c r="JGD210" s="2"/>
      <c r="JGE210" s="2"/>
      <c r="JGF210" s="2"/>
      <c r="JGG210" s="2"/>
      <c r="JGH210" s="2"/>
      <c r="JGI210" s="2"/>
      <c r="JGJ210" s="2"/>
      <c r="JGK210" s="2"/>
      <c r="JGL210" s="2"/>
      <c r="JGM210" s="2"/>
      <c r="JGN210" s="2"/>
      <c r="JGO210" s="2"/>
      <c r="JGP210" s="2"/>
      <c r="JGQ210" s="2"/>
      <c r="JGR210" s="2"/>
      <c r="JGS210" s="2"/>
      <c r="JGT210" s="2"/>
      <c r="JGU210" s="2"/>
      <c r="JGV210" s="2"/>
      <c r="JGW210" s="2"/>
      <c r="JGX210" s="2"/>
      <c r="JGY210" s="2"/>
      <c r="JGZ210" s="2"/>
      <c r="JHA210" s="2"/>
      <c r="JHB210" s="2"/>
      <c r="JHC210" s="2"/>
      <c r="JHD210" s="2"/>
      <c r="JHE210" s="2"/>
      <c r="JHF210" s="2"/>
      <c r="JHG210" s="2"/>
      <c r="JHH210" s="2"/>
      <c r="JHI210" s="2"/>
      <c r="JHJ210" s="2"/>
      <c r="JHK210" s="2"/>
      <c r="JHL210" s="2"/>
      <c r="JHM210" s="2"/>
      <c r="JHN210" s="2"/>
      <c r="JHO210" s="2"/>
      <c r="JHP210" s="2"/>
      <c r="JHQ210" s="2"/>
      <c r="JHR210" s="2"/>
      <c r="JHS210" s="2"/>
      <c r="JHT210" s="2"/>
      <c r="JHU210" s="2"/>
      <c r="JHV210" s="2"/>
      <c r="JHW210" s="2"/>
      <c r="JHX210" s="2"/>
      <c r="JHY210" s="2"/>
      <c r="JHZ210" s="2"/>
      <c r="JIA210" s="2"/>
      <c r="JIB210" s="2"/>
      <c r="JIC210" s="2"/>
      <c r="JID210" s="2"/>
      <c r="JIE210" s="2"/>
      <c r="JIF210" s="2"/>
      <c r="JIG210" s="2"/>
      <c r="JIH210" s="2"/>
      <c r="JII210" s="2"/>
      <c r="JIJ210" s="2"/>
      <c r="JIK210" s="2"/>
      <c r="JIL210" s="2"/>
      <c r="JIM210" s="2"/>
      <c r="JIN210" s="2"/>
      <c r="JIO210" s="2"/>
      <c r="JIP210" s="2"/>
      <c r="JIQ210" s="2"/>
      <c r="JIR210" s="2"/>
      <c r="JIS210" s="2"/>
      <c r="JIT210" s="2"/>
      <c r="JIU210" s="2"/>
      <c r="JIV210" s="2"/>
      <c r="JIW210" s="2"/>
      <c r="JIX210" s="2"/>
      <c r="JIY210" s="2"/>
      <c r="JIZ210" s="2"/>
      <c r="JJA210" s="2"/>
      <c r="JJB210" s="2"/>
      <c r="JJC210" s="2"/>
      <c r="JJD210" s="2"/>
      <c r="JJE210" s="2"/>
      <c r="JJF210" s="2"/>
      <c r="JJG210" s="2"/>
      <c r="JJH210" s="2"/>
      <c r="JJI210" s="2"/>
      <c r="JJJ210" s="2"/>
      <c r="JJK210" s="2"/>
      <c r="JJL210" s="2"/>
      <c r="JJM210" s="2"/>
      <c r="JJN210" s="2"/>
      <c r="JJO210" s="2"/>
      <c r="JJP210" s="2"/>
      <c r="JJQ210" s="2"/>
      <c r="JJR210" s="2"/>
      <c r="JJS210" s="2"/>
      <c r="JJT210" s="2"/>
      <c r="JJU210" s="2"/>
      <c r="JJV210" s="2"/>
      <c r="JJW210" s="2"/>
      <c r="JJX210" s="2"/>
      <c r="JJY210" s="2"/>
      <c r="JJZ210" s="2"/>
      <c r="JKA210" s="2"/>
      <c r="JKB210" s="2"/>
      <c r="JKC210" s="2"/>
      <c r="JKD210" s="2"/>
      <c r="JKE210" s="2"/>
      <c r="JKF210" s="2"/>
      <c r="JKG210" s="2"/>
      <c r="JKH210" s="2"/>
      <c r="JKI210" s="2"/>
      <c r="JKJ210" s="2"/>
      <c r="JKK210" s="2"/>
      <c r="JKL210" s="2"/>
      <c r="JKM210" s="2"/>
      <c r="JKN210" s="2"/>
      <c r="JKO210" s="2"/>
      <c r="JKP210" s="2"/>
      <c r="JKQ210" s="2"/>
      <c r="JKR210" s="2"/>
      <c r="JKS210" s="2"/>
      <c r="JKT210" s="2"/>
      <c r="JKU210" s="2"/>
      <c r="JKV210" s="2"/>
      <c r="JKW210" s="2"/>
      <c r="JKX210" s="2"/>
      <c r="JKY210" s="2"/>
      <c r="JKZ210" s="2"/>
      <c r="JLA210" s="2"/>
      <c r="JLB210" s="2"/>
      <c r="JLC210" s="2"/>
      <c r="JLD210" s="2"/>
      <c r="JLE210" s="2"/>
      <c r="JLF210" s="2"/>
      <c r="JLG210" s="2"/>
      <c r="JLH210" s="2"/>
      <c r="JLI210" s="2"/>
      <c r="JLJ210" s="2"/>
      <c r="JLK210" s="2"/>
      <c r="JLL210" s="2"/>
      <c r="JLM210" s="2"/>
      <c r="JLN210" s="2"/>
      <c r="JLO210" s="2"/>
      <c r="JLP210" s="2"/>
      <c r="JLQ210" s="2"/>
      <c r="JLR210" s="2"/>
      <c r="JLS210" s="2"/>
      <c r="JLT210" s="2"/>
      <c r="JLU210" s="2"/>
      <c r="JLV210" s="2"/>
      <c r="JLW210" s="2"/>
      <c r="JLX210" s="2"/>
      <c r="JLY210" s="2"/>
      <c r="JLZ210" s="2"/>
      <c r="JMA210" s="2"/>
      <c r="JMB210" s="2"/>
      <c r="JMC210" s="2"/>
      <c r="JMD210" s="2"/>
      <c r="JME210" s="2"/>
      <c r="JMF210" s="2"/>
      <c r="JMG210" s="2"/>
      <c r="JMH210" s="2"/>
      <c r="JMI210" s="2"/>
      <c r="JMJ210" s="2"/>
      <c r="JMK210" s="2"/>
      <c r="JML210" s="2"/>
      <c r="JMM210" s="2"/>
      <c r="JMN210" s="2"/>
      <c r="JMO210" s="2"/>
      <c r="JMP210" s="2"/>
      <c r="JMQ210" s="2"/>
      <c r="JMR210" s="2"/>
      <c r="JMS210" s="2"/>
      <c r="JMT210" s="2"/>
      <c r="JMU210" s="2"/>
      <c r="JMV210" s="2"/>
      <c r="JMW210" s="2"/>
      <c r="JMX210" s="2"/>
      <c r="JMY210" s="2"/>
      <c r="JMZ210" s="2"/>
      <c r="JNA210" s="2"/>
      <c r="JNB210" s="2"/>
      <c r="JNC210" s="2"/>
      <c r="JND210" s="2"/>
      <c r="JNE210" s="2"/>
      <c r="JNF210" s="2"/>
      <c r="JNG210" s="2"/>
      <c r="JNH210" s="2"/>
      <c r="JNI210" s="2"/>
      <c r="JNJ210" s="2"/>
      <c r="JNK210" s="2"/>
      <c r="JNL210" s="2"/>
      <c r="JNM210" s="2"/>
      <c r="JNN210" s="2"/>
      <c r="JNO210" s="2"/>
      <c r="JNP210" s="2"/>
      <c r="JNQ210" s="2"/>
      <c r="JNR210" s="2"/>
      <c r="JNS210" s="2"/>
      <c r="JNT210" s="2"/>
      <c r="JNU210" s="2"/>
      <c r="JNV210" s="2"/>
      <c r="JNW210" s="2"/>
      <c r="JNX210" s="2"/>
      <c r="JNY210" s="2"/>
      <c r="JNZ210" s="2"/>
      <c r="JOA210" s="2"/>
      <c r="JOB210" s="2"/>
      <c r="JOC210" s="2"/>
      <c r="JOD210" s="2"/>
      <c r="JOE210" s="2"/>
      <c r="JOF210" s="2"/>
      <c r="JOG210" s="2"/>
      <c r="JOH210" s="2"/>
      <c r="JOI210" s="2"/>
      <c r="JOJ210" s="2"/>
      <c r="JOK210" s="2"/>
      <c r="JOL210" s="2"/>
      <c r="JOM210" s="2"/>
      <c r="JON210" s="2"/>
      <c r="JOO210" s="2"/>
      <c r="JOP210" s="2"/>
      <c r="JOQ210" s="2"/>
      <c r="JOR210" s="2"/>
      <c r="JOS210" s="2"/>
      <c r="JOT210" s="2"/>
      <c r="JOU210" s="2"/>
      <c r="JOV210" s="2"/>
      <c r="JOW210" s="2"/>
      <c r="JOX210" s="2"/>
      <c r="JOY210" s="2"/>
      <c r="JOZ210" s="2"/>
      <c r="JPA210" s="2"/>
      <c r="JPB210" s="2"/>
      <c r="JPC210" s="2"/>
      <c r="JPD210" s="2"/>
      <c r="JPE210" s="2"/>
      <c r="JPF210" s="2"/>
      <c r="JPG210" s="2"/>
      <c r="JPH210" s="2"/>
      <c r="JPI210" s="2"/>
      <c r="JPJ210" s="2"/>
      <c r="JPK210" s="2"/>
      <c r="JPL210" s="2"/>
      <c r="JPM210" s="2"/>
      <c r="JPN210" s="2"/>
      <c r="JPO210" s="2"/>
      <c r="JPP210" s="2"/>
      <c r="JPQ210" s="2"/>
      <c r="JPR210" s="2"/>
      <c r="JPS210" s="2"/>
      <c r="JPT210" s="2"/>
      <c r="JPU210" s="2"/>
      <c r="JPV210" s="2"/>
      <c r="JPW210" s="2"/>
      <c r="JPX210" s="2"/>
      <c r="JPY210" s="2"/>
      <c r="JPZ210" s="2"/>
      <c r="JQA210" s="2"/>
      <c r="JQB210" s="2"/>
      <c r="JQC210" s="2"/>
      <c r="JQD210" s="2"/>
      <c r="JQE210" s="2"/>
      <c r="JQF210" s="2"/>
      <c r="JQG210" s="2"/>
      <c r="JQH210" s="2"/>
      <c r="JQI210" s="2"/>
      <c r="JQJ210" s="2"/>
      <c r="JQK210" s="2"/>
      <c r="JQL210" s="2"/>
      <c r="JQM210" s="2"/>
      <c r="JQN210" s="2"/>
      <c r="JQO210" s="2"/>
      <c r="JQP210" s="2"/>
      <c r="JQQ210" s="2"/>
      <c r="JQR210" s="2"/>
      <c r="JQS210" s="2"/>
      <c r="JQT210" s="2"/>
      <c r="JQU210" s="2"/>
      <c r="JQV210" s="2"/>
      <c r="JQW210" s="2"/>
      <c r="JQX210" s="2"/>
      <c r="JQY210" s="2"/>
      <c r="JQZ210" s="2"/>
      <c r="JRA210" s="2"/>
      <c r="JRB210" s="2"/>
      <c r="JRC210" s="2"/>
      <c r="JRD210" s="2"/>
      <c r="JRE210" s="2"/>
      <c r="JRF210" s="2"/>
      <c r="JRG210" s="2"/>
      <c r="JRH210" s="2"/>
      <c r="JRI210" s="2"/>
      <c r="JRJ210" s="2"/>
      <c r="JRK210" s="2"/>
      <c r="JRL210" s="2"/>
      <c r="JRM210" s="2"/>
      <c r="JRN210" s="2"/>
      <c r="JRO210" s="2"/>
      <c r="JRP210" s="2"/>
      <c r="JRQ210" s="2"/>
      <c r="JRR210" s="2"/>
      <c r="JRS210" s="2"/>
      <c r="JRT210" s="2"/>
      <c r="JRU210" s="2"/>
      <c r="JRV210" s="2"/>
      <c r="JRW210" s="2"/>
      <c r="JRX210" s="2"/>
      <c r="JRY210" s="2"/>
      <c r="JRZ210" s="2"/>
      <c r="JSA210" s="2"/>
      <c r="JSB210" s="2"/>
      <c r="JSC210" s="2"/>
      <c r="JSD210" s="2"/>
      <c r="JSE210" s="2"/>
      <c r="JSF210" s="2"/>
      <c r="JSG210" s="2"/>
      <c r="JSH210" s="2"/>
      <c r="JSI210" s="2"/>
      <c r="JSJ210" s="2"/>
      <c r="JSK210" s="2"/>
      <c r="JSL210" s="2"/>
      <c r="JSM210" s="2"/>
      <c r="JSN210" s="2"/>
      <c r="JSO210" s="2"/>
      <c r="JSP210" s="2"/>
      <c r="JSQ210" s="2"/>
      <c r="JSR210" s="2"/>
      <c r="JSS210" s="2"/>
      <c r="JST210" s="2"/>
      <c r="JSU210" s="2"/>
      <c r="JSV210" s="2"/>
      <c r="JSW210" s="2"/>
      <c r="JSX210" s="2"/>
      <c r="JSY210" s="2"/>
      <c r="JSZ210" s="2"/>
      <c r="JTA210" s="2"/>
      <c r="JTB210" s="2"/>
      <c r="JTC210" s="2"/>
      <c r="JTD210" s="2"/>
      <c r="JTE210" s="2"/>
      <c r="JTF210" s="2"/>
      <c r="JTG210" s="2"/>
      <c r="JTH210" s="2"/>
      <c r="JTI210" s="2"/>
      <c r="JTJ210" s="2"/>
      <c r="JTK210" s="2"/>
      <c r="JTL210" s="2"/>
      <c r="JTM210" s="2"/>
      <c r="JTN210" s="2"/>
      <c r="JTO210" s="2"/>
      <c r="JTP210" s="2"/>
      <c r="JTQ210" s="2"/>
      <c r="JTR210" s="2"/>
      <c r="JTS210" s="2"/>
      <c r="JTT210" s="2"/>
      <c r="JTU210" s="2"/>
      <c r="JTV210" s="2"/>
      <c r="JTW210" s="2"/>
      <c r="JTX210" s="2"/>
      <c r="JTY210" s="2"/>
      <c r="JTZ210" s="2"/>
      <c r="JUA210" s="2"/>
      <c r="JUB210" s="2"/>
      <c r="JUC210" s="2"/>
      <c r="JUD210" s="2"/>
      <c r="JUE210" s="2"/>
      <c r="JUF210" s="2"/>
      <c r="JUG210" s="2"/>
      <c r="JUH210" s="2"/>
      <c r="JUI210" s="2"/>
      <c r="JUJ210" s="2"/>
      <c r="JUK210" s="2"/>
      <c r="JUL210" s="2"/>
      <c r="JUM210" s="2"/>
      <c r="JUN210" s="2"/>
      <c r="JUO210" s="2"/>
      <c r="JUP210" s="2"/>
      <c r="JUQ210" s="2"/>
      <c r="JUR210" s="2"/>
      <c r="JUS210" s="2"/>
      <c r="JUT210" s="2"/>
      <c r="JUU210" s="2"/>
      <c r="JUV210" s="2"/>
      <c r="JUW210" s="2"/>
      <c r="JUX210" s="2"/>
      <c r="JUY210" s="2"/>
      <c r="JUZ210" s="2"/>
      <c r="JVA210" s="2"/>
      <c r="JVB210" s="2"/>
      <c r="JVC210" s="2"/>
      <c r="JVD210" s="2"/>
      <c r="JVE210" s="2"/>
      <c r="JVF210" s="2"/>
      <c r="JVG210" s="2"/>
      <c r="JVH210" s="2"/>
      <c r="JVI210" s="2"/>
      <c r="JVJ210" s="2"/>
      <c r="JVK210" s="2"/>
      <c r="JVL210" s="2"/>
      <c r="JVM210" s="2"/>
      <c r="JVN210" s="2"/>
      <c r="JVO210" s="2"/>
      <c r="JVP210" s="2"/>
      <c r="JVQ210" s="2"/>
      <c r="JVR210" s="2"/>
      <c r="JVS210" s="2"/>
      <c r="JVT210" s="2"/>
      <c r="JVU210" s="2"/>
      <c r="JVV210" s="2"/>
      <c r="JVW210" s="2"/>
      <c r="JVX210" s="2"/>
      <c r="JVY210" s="2"/>
      <c r="JVZ210" s="2"/>
      <c r="JWA210" s="2"/>
      <c r="JWB210" s="2"/>
      <c r="JWC210" s="2"/>
      <c r="JWD210" s="2"/>
      <c r="JWE210" s="2"/>
      <c r="JWF210" s="2"/>
      <c r="JWG210" s="2"/>
      <c r="JWH210" s="2"/>
      <c r="JWI210" s="2"/>
      <c r="JWJ210" s="2"/>
      <c r="JWK210" s="2"/>
      <c r="JWL210" s="2"/>
      <c r="JWM210" s="2"/>
      <c r="JWN210" s="2"/>
      <c r="JWO210" s="2"/>
      <c r="JWP210" s="2"/>
      <c r="JWQ210" s="2"/>
      <c r="JWR210" s="2"/>
      <c r="JWS210" s="2"/>
      <c r="JWT210" s="2"/>
      <c r="JWU210" s="2"/>
      <c r="JWV210" s="2"/>
      <c r="JWW210" s="2"/>
      <c r="JWX210" s="2"/>
      <c r="JWY210" s="2"/>
      <c r="JWZ210" s="2"/>
      <c r="JXA210" s="2"/>
      <c r="JXB210" s="2"/>
      <c r="JXC210" s="2"/>
      <c r="JXD210" s="2"/>
      <c r="JXE210" s="2"/>
      <c r="JXF210" s="2"/>
      <c r="JXG210" s="2"/>
      <c r="JXH210" s="2"/>
      <c r="JXI210" s="2"/>
      <c r="JXJ210" s="2"/>
      <c r="JXK210" s="2"/>
      <c r="JXL210" s="2"/>
      <c r="JXM210" s="2"/>
      <c r="JXN210" s="2"/>
      <c r="JXO210" s="2"/>
      <c r="JXP210" s="2"/>
      <c r="JXQ210" s="2"/>
      <c r="JXR210" s="2"/>
      <c r="JXS210" s="2"/>
      <c r="JXT210" s="2"/>
      <c r="JXU210" s="2"/>
      <c r="JXV210" s="2"/>
      <c r="JXW210" s="2"/>
      <c r="JXX210" s="2"/>
      <c r="JXY210" s="2"/>
      <c r="JXZ210" s="2"/>
      <c r="JYA210" s="2"/>
      <c r="JYB210" s="2"/>
      <c r="JYC210" s="2"/>
      <c r="JYD210" s="2"/>
      <c r="JYE210" s="2"/>
      <c r="JYF210" s="2"/>
      <c r="JYG210" s="2"/>
      <c r="JYH210" s="2"/>
      <c r="JYI210" s="2"/>
      <c r="JYJ210" s="2"/>
      <c r="JYK210" s="2"/>
      <c r="JYL210" s="2"/>
      <c r="JYM210" s="2"/>
      <c r="JYN210" s="2"/>
      <c r="JYO210" s="2"/>
      <c r="JYP210" s="2"/>
      <c r="JYQ210" s="2"/>
      <c r="JYR210" s="2"/>
      <c r="JYS210" s="2"/>
      <c r="JYT210" s="2"/>
      <c r="JYU210" s="2"/>
      <c r="JYV210" s="2"/>
      <c r="JYW210" s="2"/>
      <c r="JYX210" s="2"/>
      <c r="JYY210" s="2"/>
      <c r="JYZ210" s="2"/>
      <c r="JZA210" s="2"/>
      <c r="JZB210" s="2"/>
      <c r="JZC210" s="2"/>
      <c r="JZD210" s="2"/>
      <c r="JZE210" s="2"/>
      <c r="JZF210" s="2"/>
      <c r="JZG210" s="2"/>
      <c r="JZH210" s="2"/>
      <c r="JZI210" s="2"/>
      <c r="JZJ210" s="2"/>
      <c r="JZK210" s="2"/>
      <c r="JZL210" s="2"/>
      <c r="JZM210" s="2"/>
      <c r="JZN210" s="2"/>
      <c r="JZO210" s="2"/>
      <c r="JZP210" s="2"/>
      <c r="JZQ210" s="2"/>
      <c r="JZR210" s="2"/>
      <c r="JZS210" s="2"/>
      <c r="JZT210" s="2"/>
      <c r="JZU210" s="2"/>
      <c r="JZV210" s="2"/>
      <c r="JZW210" s="2"/>
      <c r="JZX210" s="2"/>
      <c r="JZY210" s="2"/>
      <c r="JZZ210" s="2"/>
      <c r="KAA210" s="2"/>
      <c r="KAB210" s="2"/>
      <c r="KAC210" s="2"/>
      <c r="KAD210" s="2"/>
      <c r="KAE210" s="2"/>
      <c r="KAF210" s="2"/>
      <c r="KAG210" s="2"/>
      <c r="KAH210" s="2"/>
      <c r="KAI210" s="2"/>
      <c r="KAJ210" s="2"/>
      <c r="KAK210" s="2"/>
      <c r="KAL210" s="2"/>
      <c r="KAM210" s="2"/>
      <c r="KAN210" s="2"/>
      <c r="KAO210" s="2"/>
      <c r="KAP210" s="2"/>
      <c r="KAQ210" s="2"/>
      <c r="KAR210" s="2"/>
      <c r="KAS210" s="2"/>
      <c r="KAT210" s="2"/>
      <c r="KAU210" s="2"/>
      <c r="KAV210" s="2"/>
      <c r="KAW210" s="2"/>
      <c r="KAX210" s="2"/>
      <c r="KAY210" s="2"/>
      <c r="KAZ210" s="2"/>
      <c r="KBA210" s="2"/>
      <c r="KBB210" s="2"/>
      <c r="KBC210" s="2"/>
      <c r="KBD210" s="2"/>
      <c r="KBE210" s="2"/>
      <c r="KBF210" s="2"/>
      <c r="KBG210" s="2"/>
      <c r="KBH210" s="2"/>
      <c r="KBI210" s="2"/>
      <c r="KBJ210" s="2"/>
      <c r="KBK210" s="2"/>
      <c r="KBL210" s="2"/>
      <c r="KBM210" s="2"/>
      <c r="KBN210" s="2"/>
      <c r="KBO210" s="2"/>
      <c r="KBP210" s="2"/>
      <c r="KBQ210" s="2"/>
      <c r="KBR210" s="2"/>
      <c r="KBS210" s="2"/>
      <c r="KBT210" s="2"/>
      <c r="KBU210" s="2"/>
      <c r="KBV210" s="2"/>
      <c r="KBW210" s="2"/>
      <c r="KBX210" s="2"/>
      <c r="KBY210" s="2"/>
      <c r="KBZ210" s="2"/>
      <c r="KCA210" s="2"/>
      <c r="KCB210" s="2"/>
      <c r="KCC210" s="2"/>
      <c r="KCD210" s="2"/>
      <c r="KCE210" s="2"/>
      <c r="KCF210" s="2"/>
      <c r="KCG210" s="2"/>
      <c r="KCH210" s="2"/>
      <c r="KCI210" s="2"/>
      <c r="KCJ210" s="2"/>
      <c r="KCK210" s="2"/>
      <c r="KCL210" s="2"/>
      <c r="KCM210" s="2"/>
      <c r="KCN210" s="2"/>
      <c r="KCO210" s="2"/>
      <c r="KCP210" s="2"/>
      <c r="KCQ210" s="2"/>
      <c r="KCR210" s="2"/>
      <c r="KCS210" s="2"/>
      <c r="KCT210" s="2"/>
      <c r="KCU210" s="2"/>
      <c r="KCV210" s="2"/>
      <c r="KCW210" s="2"/>
      <c r="KCX210" s="2"/>
      <c r="KCY210" s="2"/>
      <c r="KCZ210" s="2"/>
      <c r="KDA210" s="2"/>
      <c r="KDB210" s="2"/>
      <c r="KDC210" s="2"/>
      <c r="KDD210" s="2"/>
      <c r="KDE210" s="2"/>
      <c r="KDF210" s="2"/>
      <c r="KDG210" s="2"/>
      <c r="KDH210" s="2"/>
      <c r="KDI210" s="2"/>
      <c r="KDJ210" s="2"/>
      <c r="KDK210" s="2"/>
      <c r="KDL210" s="2"/>
      <c r="KDM210" s="2"/>
      <c r="KDN210" s="2"/>
      <c r="KDO210" s="2"/>
      <c r="KDP210" s="2"/>
      <c r="KDQ210" s="2"/>
      <c r="KDR210" s="2"/>
      <c r="KDS210" s="2"/>
      <c r="KDT210" s="2"/>
      <c r="KDU210" s="2"/>
      <c r="KDV210" s="2"/>
      <c r="KDW210" s="2"/>
      <c r="KDX210" s="2"/>
      <c r="KDY210" s="2"/>
      <c r="KDZ210" s="2"/>
      <c r="KEA210" s="2"/>
      <c r="KEB210" s="2"/>
      <c r="KEC210" s="2"/>
      <c r="KED210" s="2"/>
      <c r="KEE210" s="2"/>
      <c r="KEF210" s="2"/>
      <c r="KEG210" s="2"/>
      <c r="KEH210" s="2"/>
      <c r="KEI210" s="2"/>
      <c r="KEJ210" s="2"/>
      <c r="KEK210" s="2"/>
      <c r="KEL210" s="2"/>
      <c r="KEM210" s="2"/>
      <c r="KEN210" s="2"/>
      <c r="KEO210" s="2"/>
      <c r="KEP210" s="2"/>
      <c r="KEQ210" s="2"/>
      <c r="KER210" s="2"/>
      <c r="KES210" s="2"/>
      <c r="KET210" s="2"/>
      <c r="KEU210" s="2"/>
      <c r="KEV210" s="2"/>
      <c r="KEW210" s="2"/>
      <c r="KEX210" s="2"/>
      <c r="KEY210" s="2"/>
      <c r="KEZ210" s="2"/>
      <c r="KFA210" s="2"/>
      <c r="KFB210" s="2"/>
      <c r="KFC210" s="2"/>
      <c r="KFD210" s="2"/>
      <c r="KFE210" s="2"/>
      <c r="KFF210" s="2"/>
      <c r="KFG210" s="2"/>
      <c r="KFH210" s="2"/>
      <c r="KFI210" s="2"/>
      <c r="KFJ210" s="2"/>
      <c r="KFK210" s="2"/>
      <c r="KFL210" s="2"/>
      <c r="KFM210" s="2"/>
      <c r="KFN210" s="2"/>
      <c r="KFO210" s="2"/>
      <c r="KFP210" s="2"/>
      <c r="KFQ210" s="2"/>
      <c r="KFR210" s="2"/>
      <c r="KFS210" s="2"/>
      <c r="KFT210" s="2"/>
      <c r="KFU210" s="2"/>
      <c r="KFV210" s="2"/>
      <c r="KFW210" s="2"/>
      <c r="KFX210" s="2"/>
      <c r="KFY210" s="2"/>
      <c r="KFZ210" s="2"/>
      <c r="KGA210" s="2"/>
      <c r="KGB210" s="2"/>
      <c r="KGC210" s="2"/>
      <c r="KGD210" s="2"/>
      <c r="KGE210" s="2"/>
      <c r="KGF210" s="2"/>
      <c r="KGG210" s="2"/>
      <c r="KGH210" s="2"/>
      <c r="KGI210" s="2"/>
      <c r="KGJ210" s="2"/>
      <c r="KGK210" s="2"/>
      <c r="KGL210" s="2"/>
      <c r="KGM210" s="2"/>
      <c r="KGN210" s="2"/>
      <c r="KGO210" s="2"/>
      <c r="KGP210" s="2"/>
      <c r="KGQ210" s="2"/>
      <c r="KGR210" s="2"/>
      <c r="KGS210" s="2"/>
      <c r="KGT210" s="2"/>
      <c r="KGU210" s="2"/>
      <c r="KGV210" s="2"/>
      <c r="KGW210" s="2"/>
      <c r="KGX210" s="2"/>
      <c r="KGY210" s="2"/>
      <c r="KGZ210" s="2"/>
      <c r="KHA210" s="2"/>
      <c r="KHB210" s="2"/>
      <c r="KHC210" s="2"/>
      <c r="KHD210" s="2"/>
      <c r="KHE210" s="2"/>
      <c r="KHF210" s="2"/>
      <c r="KHG210" s="2"/>
      <c r="KHH210" s="2"/>
      <c r="KHI210" s="2"/>
      <c r="KHJ210" s="2"/>
      <c r="KHK210" s="2"/>
      <c r="KHL210" s="2"/>
      <c r="KHM210" s="2"/>
      <c r="KHN210" s="2"/>
      <c r="KHO210" s="2"/>
      <c r="KHP210" s="2"/>
      <c r="KHQ210" s="2"/>
      <c r="KHR210" s="2"/>
      <c r="KHS210" s="2"/>
      <c r="KHT210" s="2"/>
      <c r="KHU210" s="2"/>
      <c r="KHV210" s="2"/>
      <c r="KHW210" s="2"/>
      <c r="KHX210" s="2"/>
      <c r="KHY210" s="2"/>
      <c r="KHZ210" s="2"/>
      <c r="KIA210" s="2"/>
      <c r="KIB210" s="2"/>
      <c r="KIC210" s="2"/>
      <c r="KID210" s="2"/>
      <c r="KIE210" s="2"/>
      <c r="KIF210" s="2"/>
      <c r="KIG210" s="2"/>
      <c r="KIH210" s="2"/>
      <c r="KII210" s="2"/>
      <c r="KIJ210" s="2"/>
      <c r="KIK210" s="2"/>
      <c r="KIL210" s="2"/>
      <c r="KIM210" s="2"/>
      <c r="KIN210" s="2"/>
      <c r="KIO210" s="2"/>
      <c r="KIP210" s="2"/>
      <c r="KIQ210" s="2"/>
      <c r="KIR210" s="2"/>
      <c r="KIS210" s="2"/>
      <c r="KIT210" s="2"/>
      <c r="KIU210" s="2"/>
      <c r="KIV210" s="2"/>
      <c r="KIW210" s="2"/>
      <c r="KIX210" s="2"/>
      <c r="KIY210" s="2"/>
      <c r="KIZ210" s="2"/>
      <c r="KJA210" s="2"/>
      <c r="KJB210" s="2"/>
      <c r="KJC210" s="2"/>
      <c r="KJD210" s="2"/>
      <c r="KJE210" s="2"/>
      <c r="KJF210" s="2"/>
      <c r="KJG210" s="2"/>
      <c r="KJH210" s="2"/>
      <c r="KJI210" s="2"/>
      <c r="KJJ210" s="2"/>
      <c r="KJK210" s="2"/>
      <c r="KJL210" s="2"/>
      <c r="KJM210" s="2"/>
      <c r="KJN210" s="2"/>
      <c r="KJO210" s="2"/>
      <c r="KJP210" s="2"/>
      <c r="KJQ210" s="2"/>
      <c r="KJR210" s="2"/>
      <c r="KJS210" s="2"/>
      <c r="KJT210" s="2"/>
      <c r="KJU210" s="2"/>
      <c r="KJV210" s="2"/>
      <c r="KJW210" s="2"/>
      <c r="KJX210" s="2"/>
      <c r="KJY210" s="2"/>
      <c r="KJZ210" s="2"/>
      <c r="KKA210" s="2"/>
      <c r="KKB210" s="2"/>
      <c r="KKC210" s="2"/>
      <c r="KKD210" s="2"/>
      <c r="KKE210" s="2"/>
      <c r="KKF210" s="2"/>
      <c r="KKG210" s="2"/>
      <c r="KKH210" s="2"/>
      <c r="KKI210" s="2"/>
      <c r="KKJ210" s="2"/>
      <c r="KKK210" s="2"/>
      <c r="KKL210" s="2"/>
      <c r="KKM210" s="2"/>
      <c r="KKN210" s="2"/>
      <c r="KKO210" s="2"/>
      <c r="KKP210" s="2"/>
      <c r="KKQ210" s="2"/>
      <c r="KKR210" s="2"/>
      <c r="KKS210" s="2"/>
      <c r="KKT210" s="2"/>
      <c r="KKU210" s="2"/>
      <c r="KKV210" s="2"/>
      <c r="KKW210" s="2"/>
      <c r="KKX210" s="2"/>
      <c r="KKY210" s="2"/>
      <c r="KKZ210" s="2"/>
      <c r="KLA210" s="2"/>
      <c r="KLB210" s="2"/>
      <c r="KLC210" s="2"/>
      <c r="KLD210" s="2"/>
      <c r="KLE210" s="2"/>
      <c r="KLF210" s="2"/>
      <c r="KLG210" s="2"/>
      <c r="KLH210" s="2"/>
      <c r="KLI210" s="2"/>
      <c r="KLJ210" s="2"/>
      <c r="KLK210" s="2"/>
      <c r="KLL210" s="2"/>
      <c r="KLM210" s="2"/>
      <c r="KLN210" s="2"/>
      <c r="KLO210" s="2"/>
      <c r="KLP210" s="2"/>
      <c r="KLQ210" s="2"/>
      <c r="KLR210" s="2"/>
      <c r="KLS210" s="2"/>
      <c r="KLT210" s="2"/>
      <c r="KLU210" s="2"/>
      <c r="KLV210" s="2"/>
      <c r="KLW210" s="2"/>
      <c r="KLX210" s="2"/>
      <c r="KLY210" s="2"/>
      <c r="KLZ210" s="2"/>
      <c r="KMA210" s="2"/>
      <c r="KMB210" s="2"/>
      <c r="KMC210" s="2"/>
      <c r="KMD210" s="2"/>
      <c r="KME210" s="2"/>
      <c r="KMF210" s="2"/>
      <c r="KMG210" s="2"/>
      <c r="KMH210" s="2"/>
      <c r="KMI210" s="2"/>
      <c r="KMJ210" s="2"/>
      <c r="KMK210" s="2"/>
      <c r="KML210" s="2"/>
      <c r="KMM210" s="2"/>
      <c r="KMN210" s="2"/>
      <c r="KMO210" s="2"/>
      <c r="KMP210" s="2"/>
      <c r="KMQ210" s="2"/>
      <c r="KMR210" s="2"/>
      <c r="KMS210" s="2"/>
      <c r="KMT210" s="2"/>
      <c r="KMU210" s="2"/>
      <c r="KMV210" s="2"/>
      <c r="KMW210" s="2"/>
      <c r="KMX210" s="2"/>
      <c r="KMY210" s="2"/>
      <c r="KMZ210" s="2"/>
      <c r="KNA210" s="2"/>
      <c r="KNB210" s="2"/>
      <c r="KNC210" s="2"/>
      <c r="KND210" s="2"/>
      <c r="KNE210" s="2"/>
      <c r="KNF210" s="2"/>
      <c r="KNG210" s="2"/>
      <c r="KNH210" s="2"/>
      <c r="KNI210" s="2"/>
      <c r="KNJ210" s="2"/>
      <c r="KNK210" s="2"/>
      <c r="KNL210" s="2"/>
      <c r="KNM210" s="2"/>
      <c r="KNN210" s="2"/>
      <c r="KNO210" s="2"/>
      <c r="KNP210" s="2"/>
      <c r="KNQ210" s="2"/>
      <c r="KNR210" s="2"/>
      <c r="KNS210" s="2"/>
      <c r="KNT210" s="2"/>
      <c r="KNU210" s="2"/>
      <c r="KNV210" s="2"/>
      <c r="KNW210" s="2"/>
      <c r="KNX210" s="2"/>
      <c r="KNY210" s="2"/>
      <c r="KNZ210" s="2"/>
      <c r="KOA210" s="2"/>
      <c r="KOB210" s="2"/>
      <c r="KOC210" s="2"/>
      <c r="KOD210" s="2"/>
      <c r="KOE210" s="2"/>
      <c r="KOF210" s="2"/>
      <c r="KOG210" s="2"/>
      <c r="KOH210" s="2"/>
      <c r="KOI210" s="2"/>
      <c r="KOJ210" s="2"/>
      <c r="KOK210" s="2"/>
      <c r="KOL210" s="2"/>
      <c r="KOM210" s="2"/>
      <c r="KON210" s="2"/>
      <c r="KOO210" s="2"/>
      <c r="KOP210" s="2"/>
      <c r="KOQ210" s="2"/>
      <c r="KOR210" s="2"/>
      <c r="KOS210" s="2"/>
      <c r="KOT210" s="2"/>
      <c r="KOU210" s="2"/>
      <c r="KOV210" s="2"/>
      <c r="KOW210" s="2"/>
      <c r="KOX210" s="2"/>
      <c r="KOY210" s="2"/>
      <c r="KOZ210" s="2"/>
      <c r="KPA210" s="2"/>
      <c r="KPB210" s="2"/>
      <c r="KPC210" s="2"/>
      <c r="KPD210" s="2"/>
      <c r="KPE210" s="2"/>
      <c r="KPF210" s="2"/>
      <c r="KPG210" s="2"/>
      <c r="KPH210" s="2"/>
      <c r="KPI210" s="2"/>
      <c r="KPJ210" s="2"/>
      <c r="KPK210" s="2"/>
      <c r="KPL210" s="2"/>
      <c r="KPM210" s="2"/>
      <c r="KPN210" s="2"/>
      <c r="KPO210" s="2"/>
      <c r="KPP210" s="2"/>
      <c r="KPQ210" s="2"/>
      <c r="KPR210" s="2"/>
      <c r="KPS210" s="2"/>
      <c r="KPT210" s="2"/>
      <c r="KPU210" s="2"/>
      <c r="KPV210" s="2"/>
      <c r="KPW210" s="2"/>
      <c r="KPX210" s="2"/>
      <c r="KPY210" s="2"/>
      <c r="KPZ210" s="2"/>
      <c r="KQA210" s="2"/>
      <c r="KQB210" s="2"/>
      <c r="KQC210" s="2"/>
      <c r="KQD210" s="2"/>
      <c r="KQE210" s="2"/>
      <c r="KQF210" s="2"/>
      <c r="KQG210" s="2"/>
      <c r="KQH210" s="2"/>
      <c r="KQI210" s="2"/>
      <c r="KQJ210" s="2"/>
      <c r="KQK210" s="2"/>
      <c r="KQL210" s="2"/>
      <c r="KQM210" s="2"/>
      <c r="KQN210" s="2"/>
      <c r="KQO210" s="2"/>
      <c r="KQP210" s="2"/>
      <c r="KQQ210" s="2"/>
      <c r="KQR210" s="2"/>
      <c r="KQS210" s="2"/>
      <c r="KQT210" s="2"/>
      <c r="KQU210" s="2"/>
      <c r="KQV210" s="2"/>
      <c r="KQW210" s="2"/>
      <c r="KQX210" s="2"/>
      <c r="KQY210" s="2"/>
      <c r="KQZ210" s="2"/>
      <c r="KRA210" s="2"/>
      <c r="KRB210" s="2"/>
      <c r="KRC210" s="2"/>
      <c r="KRD210" s="2"/>
      <c r="KRE210" s="2"/>
      <c r="KRF210" s="2"/>
      <c r="KRG210" s="2"/>
      <c r="KRH210" s="2"/>
      <c r="KRI210" s="2"/>
      <c r="KRJ210" s="2"/>
      <c r="KRK210" s="2"/>
      <c r="KRL210" s="2"/>
      <c r="KRM210" s="2"/>
      <c r="KRN210" s="2"/>
      <c r="KRO210" s="2"/>
      <c r="KRP210" s="2"/>
      <c r="KRQ210" s="2"/>
      <c r="KRR210" s="2"/>
      <c r="KRS210" s="2"/>
      <c r="KRT210" s="2"/>
      <c r="KRU210" s="2"/>
      <c r="KRV210" s="2"/>
      <c r="KRW210" s="2"/>
      <c r="KRX210" s="2"/>
      <c r="KRY210" s="2"/>
      <c r="KRZ210" s="2"/>
      <c r="KSA210" s="2"/>
      <c r="KSB210" s="2"/>
      <c r="KSC210" s="2"/>
      <c r="KSD210" s="2"/>
      <c r="KSE210" s="2"/>
      <c r="KSF210" s="2"/>
      <c r="KSG210" s="2"/>
      <c r="KSH210" s="2"/>
      <c r="KSI210" s="2"/>
      <c r="KSJ210" s="2"/>
      <c r="KSK210" s="2"/>
      <c r="KSL210" s="2"/>
      <c r="KSM210" s="2"/>
      <c r="KSN210" s="2"/>
      <c r="KSO210" s="2"/>
      <c r="KSP210" s="2"/>
      <c r="KSQ210" s="2"/>
      <c r="KSR210" s="2"/>
      <c r="KSS210" s="2"/>
      <c r="KST210" s="2"/>
      <c r="KSU210" s="2"/>
      <c r="KSV210" s="2"/>
      <c r="KSW210" s="2"/>
      <c r="KSX210" s="2"/>
      <c r="KSY210" s="2"/>
      <c r="KSZ210" s="2"/>
      <c r="KTA210" s="2"/>
      <c r="KTB210" s="2"/>
      <c r="KTC210" s="2"/>
      <c r="KTD210" s="2"/>
      <c r="KTE210" s="2"/>
      <c r="KTF210" s="2"/>
      <c r="KTG210" s="2"/>
      <c r="KTH210" s="2"/>
      <c r="KTI210" s="2"/>
      <c r="KTJ210" s="2"/>
      <c r="KTK210" s="2"/>
      <c r="KTL210" s="2"/>
      <c r="KTM210" s="2"/>
      <c r="KTN210" s="2"/>
      <c r="KTO210" s="2"/>
      <c r="KTP210" s="2"/>
      <c r="KTQ210" s="2"/>
      <c r="KTR210" s="2"/>
      <c r="KTS210" s="2"/>
      <c r="KTT210" s="2"/>
      <c r="KTU210" s="2"/>
      <c r="KTV210" s="2"/>
      <c r="KTW210" s="2"/>
      <c r="KTX210" s="2"/>
      <c r="KTY210" s="2"/>
      <c r="KTZ210" s="2"/>
      <c r="KUA210" s="2"/>
      <c r="KUB210" s="2"/>
      <c r="KUC210" s="2"/>
      <c r="KUD210" s="2"/>
      <c r="KUE210" s="2"/>
      <c r="KUF210" s="2"/>
      <c r="KUG210" s="2"/>
      <c r="KUH210" s="2"/>
      <c r="KUI210" s="2"/>
      <c r="KUJ210" s="2"/>
      <c r="KUK210" s="2"/>
      <c r="KUL210" s="2"/>
      <c r="KUM210" s="2"/>
      <c r="KUN210" s="2"/>
      <c r="KUO210" s="2"/>
      <c r="KUP210" s="2"/>
      <c r="KUQ210" s="2"/>
      <c r="KUR210" s="2"/>
      <c r="KUS210" s="2"/>
      <c r="KUT210" s="2"/>
      <c r="KUU210" s="2"/>
      <c r="KUV210" s="2"/>
      <c r="KUW210" s="2"/>
      <c r="KUX210" s="2"/>
      <c r="KUY210" s="2"/>
      <c r="KUZ210" s="2"/>
      <c r="KVA210" s="2"/>
      <c r="KVB210" s="2"/>
      <c r="KVC210" s="2"/>
      <c r="KVD210" s="2"/>
      <c r="KVE210" s="2"/>
      <c r="KVF210" s="2"/>
      <c r="KVG210" s="2"/>
      <c r="KVH210" s="2"/>
      <c r="KVI210" s="2"/>
      <c r="KVJ210" s="2"/>
      <c r="KVK210" s="2"/>
      <c r="KVL210" s="2"/>
      <c r="KVM210" s="2"/>
      <c r="KVN210" s="2"/>
      <c r="KVO210" s="2"/>
      <c r="KVP210" s="2"/>
      <c r="KVQ210" s="2"/>
      <c r="KVR210" s="2"/>
      <c r="KVS210" s="2"/>
      <c r="KVT210" s="2"/>
      <c r="KVU210" s="2"/>
      <c r="KVV210" s="2"/>
      <c r="KVW210" s="2"/>
      <c r="KVX210" s="2"/>
      <c r="KVY210" s="2"/>
      <c r="KVZ210" s="2"/>
      <c r="KWA210" s="2"/>
      <c r="KWB210" s="2"/>
      <c r="KWC210" s="2"/>
      <c r="KWD210" s="2"/>
      <c r="KWE210" s="2"/>
      <c r="KWF210" s="2"/>
      <c r="KWG210" s="2"/>
      <c r="KWH210" s="2"/>
      <c r="KWI210" s="2"/>
      <c r="KWJ210" s="2"/>
      <c r="KWK210" s="2"/>
      <c r="KWL210" s="2"/>
      <c r="KWM210" s="2"/>
      <c r="KWN210" s="2"/>
      <c r="KWO210" s="2"/>
      <c r="KWP210" s="2"/>
      <c r="KWQ210" s="2"/>
      <c r="KWR210" s="2"/>
      <c r="KWS210" s="2"/>
      <c r="KWT210" s="2"/>
      <c r="KWU210" s="2"/>
      <c r="KWV210" s="2"/>
      <c r="KWW210" s="2"/>
      <c r="KWX210" s="2"/>
      <c r="KWY210" s="2"/>
      <c r="KWZ210" s="2"/>
      <c r="KXA210" s="2"/>
      <c r="KXB210" s="2"/>
      <c r="KXC210" s="2"/>
      <c r="KXD210" s="2"/>
      <c r="KXE210" s="2"/>
      <c r="KXF210" s="2"/>
      <c r="KXG210" s="2"/>
      <c r="KXH210" s="2"/>
      <c r="KXI210" s="2"/>
      <c r="KXJ210" s="2"/>
      <c r="KXK210" s="2"/>
      <c r="KXL210" s="2"/>
      <c r="KXM210" s="2"/>
      <c r="KXN210" s="2"/>
      <c r="KXO210" s="2"/>
      <c r="KXP210" s="2"/>
      <c r="KXQ210" s="2"/>
      <c r="KXR210" s="2"/>
      <c r="KXS210" s="2"/>
      <c r="KXT210" s="2"/>
      <c r="KXU210" s="2"/>
      <c r="KXV210" s="2"/>
      <c r="KXW210" s="2"/>
      <c r="KXX210" s="2"/>
      <c r="KXY210" s="2"/>
      <c r="KXZ210" s="2"/>
      <c r="KYA210" s="2"/>
      <c r="KYB210" s="2"/>
      <c r="KYC210" s="2"/>
      <c r="KYD210" s="2"/>
      <c r="KYE210" s="2"/>
      <c r="KYF210" s="2"/>
      <c r="KYG210" s="2"/>
      <c r="KYH210" s="2"/>
      <c r="KYI210" s="2"/>
      <c r="KYJ210" s="2"/>
      <c r="KYK210" s="2"/>
      <c r="KYL210" s="2"/>
      <c r="KYM210" s="2"/>
      <c r="KYN210" s="2"/>
      <c r="KYO210" s="2"/>
      <c r="KYP210" s="2"/>
      <c r="KYQ210" s="2"/>
      <c r="KYR210" s="2"/>
      <c r="KYS210" s="2"/>
      <c r="KYT210" s="2"/>
      <c r="KYU210" s="2"/>
      <c r="KYV210" s="2"/>
      <c r="KYW210" s="2"/>
      <c r="KYX210" s="2"/>
      <c r="KYY210" s="2"/>
      <c r="KYZ210" s="2"/>
      <c r="KZA210" s="2"/>
      <c r="KZB210" s="2"/>
      <c r="KZC210" s="2"/>
      <c r="KZD210" s="2"/>
      <c r="KZE210" s="2"/>
      <c r="KZF210" s="2"/>
      <c r="KZG210" s="2"/>
      <c r="KZH210" s="2"/>
      <c r="KZI210" s="2"/>
      <c r="KZJ210" s="2"/>
      <c r="KZK210" s="2"/>
      <c r="KZL210" s="2"/>
      <c r="KZM210" s="2"/>
      <c r="KZN210" s="2"/>
      <c r="KZO210" s="2"/>
      <c r="KZP210" s="2"/>
      <c r="KZQ210" s="2"/>
      <c r="KZR210" s="2"/>
      <c r="KZS210" s="2"/>
      <c r="KZT210" s="2"/>
      <c r="KZU210" s="2"/>
      <c r="KZV210" s="2"/>
      <c r="KZW210" s="2"/>
      <c r="KZX210" s="2"/>
      <c r="KZY210" s="2"/>
      <c r="KZZ210" s="2"/>
      <c r="LAA210" s="2"/>
      <c r="LAB210" s="2"/>
      <c r="LAC210" s="2"/>
      <c r="LAD210" s="2"/>
      <c r="LAE210" s="2"/>
      <c r="LAF210" s="2"/>
      <c r="LAG210" s="2"/>
      <c r="LAH210" s="2"/>
      <c r="LAI210" s="2"/>
      <c r="LAJ210" s="2"/>
      <c r="LAK210" s="2"/>
      <c r="LAL210" s="2"/>
      <c r="LAM210" s="2"/>
      <c r="LAN210" s="2"/>
      <c r="LAO210" s="2"/>
      <c r="LAP210" s="2"/>
      <c r="LAQ210" s="2"/>
      <c r="LAR210" s="2"/>
      <c r="LAS210" s="2"/>
      <c r="LAT210" s="2"/>
      <c r="LAU210" s="2"/>
      <c r="LAV210" s="2"/>
      <c r="LAW210" s="2"/>
      <c r="LAX210" s="2"/>
      <c r="LAY210" s="2"/>
      <c r="LAZ210" s="2"/>
      <c r="LBA210" s="2"/>
      <c r="LBB210" s="2"/>
      <c r="LBC210" s="2"/>
      <c r="LBD210" s="2"/>
      <c r="LBE210" s="2"/>
      <c r="LBF210" s="2"/>
      <c r="LBG210" s="2"/>
      <c r="LBH210" s="2"/>
      <c r="LBI210" s="2"/>
      <c r="LBJ210" s="2"/>
      <c r="LBK210" s="2"/>
      <c r="LBL210" s="2"/>
      <c r="LBM210" s="2"/>
      <c r="LBN210" s="2"/>
      <c r="LBO210" s="2"/>
      <c r="LBP210" s="2"/>
      <c r="LBQ210" s="2"/>
      <c r="LBR210" s="2"/>
      <c r="LBS210" s="2"/>
      <c r="LBT210" s="2"/>
      <c r="LBU210" s="2"/>
      <c r="LBV210" s="2"/>
      <c r="LBW210" s="2"/>
      <c r="LBX210" s="2"/>
      <c r="LBY210" s="2"/>
      <c r="LBZ210" s="2"/>
      <c r="LCA210" s="2"/>
      <c r="LCB210" s="2"/>
      <c r="LCC210" s="2"/>
      <c r="LCD210" s="2"/>
      <c r="LCE210" s="2"/>
      <c r="LCF210" s="2"/>
      <c r="LCG210" s="2"/>
      <c r="LCH210" s="2"/>
      <c r="LCI210" s="2"/>
      <c r="LCJ210" s="2"/>
      <c r="LCK210" s="2"/>
      <c r="LCL210" s="2"/>
      <c r="LCM210" s="2"/>
      <c r="LCN210" s="2"/>
      <c r="LCO210" s="2"/>
      <c r="LCP210" s="2"/>
      <c r="LCQ210" s="2"/>
      <c r="LCR210" s="2"/>
      <c r="LCS210" s="2"/>
      <c r="LCT210" s="2"/>
      <c r="LCU210" s="2"/>
      <c r="LCV210" s="2"/>
      <c r="LCW210" s="2"/>
      <c r="LCX210" s="2"/>
      <c r="LCY210" s="2"/>
      <c r="LCZ210" s="2"/>
      <c r="LDA210" s="2"/>
      <c r="LDB210" s="2"/>
      <c r="LDC210" s="2"/>
      <c r="LDD210" s="2"/>
      <c r="LDE210" s="2"/>
      <c r="LDF210" s="2"/>
      <c r="LDG210" s="2"/>
      <c r="LDH210" s="2"/>
      <c r="LDI210" s="2"/>
      <c r="LDJ210" s="2"/>
      <c r="LDK210" s="2"/>
      <c r="LDL210" s="2"/>
      <c r="LDM210" s="2"/>
      <c r="LDN210" s="2"/>
      <c r="LDO210" s="2"/>
      <c r="LDP210" s="2"/>
      <c r="LDQ210" s="2"/>
      <c r="LDR210" s="2"/>
      <c r="LDS210" s="2"/>
      <c r="LDT210" s="2"/>
      <c r="LDU210" s="2"/>
      <c r="LDV210" s="2"/>
      <c r="LDW210" s="2"/>
      <c r="LDX210" s="2"/>
      <c r="LDY210" s="2"/>
      <c r="LDZ210" s="2"/>
      <c r="LEA210" s="2"/>
      <c r="LEB210" s="2"/>
      <c r="LEC210" s="2"/>
      <c r="LED210" s="2"/>
      <c r="LEE210" s="2"/>
      <c r="LEF210" s="2"/>
      <c r="LEG210" s="2"/>
      <c r="LEH210" s="2"/>
      <c r="LEI210" s="2"/>
      <c r="LEJ210" s="2"/>
      <c r="LEK210" s="2"/>
      <c r="LEL210" s="2"/>
      <c r="LEM210" s="2"/>
      <c r="LEN210" s="2"/>
      <c r="LEO210" s="2"/>
      <c r="LEP210" s="2"/>
      <c r="LEQ210" s="2"/>
      <c r="LER210" s="2"/>
      <c r="LES210" s="2"/>
      <c r="LET210" s="2"/>
      <c r="LEU210" s="2"/>
      <c r="LEV210" s="2"/>
      <c r="LEW210" s="2"/>
      <c r="LEX210" s="2"/>
      <c r="LEY210" s="2"/>
      <c r="LEZ210" s="2"/>
      <c r="LFA210" s="2"/>
      <c r="LFB210" s="2"/>
      <c r="LFC210" s="2"/>
      <c r="LFD210" s="2"/>
      <c r="LFE210" s="2"/>
      <c r="LFF210" s="2"/>
      <c r="LFG210" s="2"/>
      <c r="LFH210" s="2"/>
      <c r="LFI210" s="2"/>
      <c r="LFJ210" s="2"/>
      <c r="LFK210" s="2"/>
      <c r="LFL210" s="2"/>
      <c r="LFM210" s="2"/>
      <c r="LFN210" s="2"/>
      <c r="LFO210" s="2"/>
      <c r="LFP210" s="2"/>
      <c r="LFQ210" s="2"/>
      <c r="LFR210" s="2"/>
      <c r="LFS210" s="2"/>
      <c r="LFT210" s="2"/>
      <c r="LFU210" s="2"/>
      <c r="LFV210" s="2"/>
      <c r="LFW210" s="2"/>
      <c r="LFX210" s="2"/>
      <c r="LFY210" s="2"/>
      <c r="LFZ210" s="2"/>
      <c r="LGA210" s="2"/>
      <c r="LGB210" s="2"/>
      <c r="LGC210" s="2"/>
      <c r="LGD210" s="2"/>
      <c r="LGE210" s="2"/>
      <c r="LGF210" s="2"/>
      <c r="LGG210" s="2"/>
      <c r="LGH210" s="2"/>
      <c r="LGI210" s="2"/>
      <c r="LGJ210" s="2"/>
      <c r="LGK210" s="2"/>
      <c r="LGL210" s="2"/>
      <c r="LGM210" s="2"/>
      <c r="LGN210" s="2"/>
      <c r="LGO210" s="2"/>
      <c r="LGP210" s="2"/>
      <c r="LGQ210" s="2"/>
      <c r="LGR210" s="2"/>
      <c r="LGS210" s="2"/>
      <c r="LGT210" s="2"/>
      <c r="LGU210" s="2"/>
      <c r="LGV210" s="2"/>
      <c r="LGW210" s="2"/>
      <c r="LGX210" s="2"/>
      <c r="LGY210" s="2"/>
      <c r="LGZ210" s="2"/>
      <c r="LHA210" s="2"/>
      <c r="LHB210" s="2"/>
      <c r="LHC210" s="2"/>
      <c r="LHD210" s="2"/>
      <c r="LHE210" s="2"/>
      <c r="LHF210" s="2"/>
      <c r="LHG210" s="2"/>
      <c r="LHH210" s="2"/>
      <c r="LHI210" s="2"/>
      <c r="LHJ210" s="2"/>
      <c r="LHK210" s="2"/>
      <c r="LHL210" s="2"/>
      <c r="LHM210" s="2"/>
      <c r="LHN210" s="2"/>
      <c r="LHO210" s="2"/>
      <c r="LHP210" s="2"/>
      <c r="LHQ210" s="2"/>
      <c r="LHR210" s="2"/>
      <c r="LHS210" s="2"/>
      <c r="LHT210" s="2"/>
      <c r="LHU210" s="2"/>
      <c r="LHV210" s="2"/>
      <c r="LHW210" s="2"/>
      <c r="LHX210" s="2"/>
      <c r="LHY210" s="2"/>
      <c r="LHZ210" s="2"/>
      <c r="LIA210" s="2"/>
      <c r="LIB210" s="2"/>
      <c r="LIC210" s="2"/>
      <c r="LID210" s="2"/>
      <c r="LIE210" s="2"/>
      <c r="LIF210" s="2"/>
      <c r="LIG210" s="2"/>
      <c r="LIH210" s="2"/>
      <c r="LII210" s="2"/>
      <c r="LIJ210" s="2"/>
      <c r="LIK210" s="2"/>
      <c r="LIL210" s="2"/>
      <c r="LIM210" s="2"/>
      <c r="LIN210" s="2"/>
      <c r="LIO210" s="2"/>
      <c r="LIP210" s="2"/>
      <c r="LIQ210" s="2"/>
      <c r="LIR210" s="2"/>
      <c r="LIS210" s="2"/>
      <c r="LIT210" s="2"/>
      <c r="LIU210" s="2"/>
      <c r="LIV210" s="2"/>
      <c r="LIW210" s="2"/>
      <c r="LIX210" s="2"/>
      <c r="LIY210" s="2"/>
      <c r="LIZ210" s="2"/>
      <c r="LJA210" s="2"/>
      <c r="LJB210" s="2"/>
      <c r="LJC210" s="2"/>
      <c r="LJD210" s="2"/>
      <c r="LJE210" s="2"/>
      <c r="LJF210" s="2"/>
      <c r="LJG210" s="2"/>
      <c r="LJH210" s="2"/>
      <c r="LJI210" s="2"/>
      <c r="LJJ210" s="2"/>
      <c r="LJK210" s="2"/>
      <c r="LJL210" s="2"/>
      <c r="LJM210" s="2"/>
      <c r="LJN210" s="2"/>
      <c r="LJO210" s="2"/>
      <c r="LJP210" s="2"/>
      <c r="LJQ210" s="2"/>
      <c r="LJR210" s="2"/>
      <c r="LJS210" s="2"/>
      <c r="LJT210" s="2"/>
      <c r="LJU210" s="2"/>
      <c r="LJV210" s="2"/>
      <c r="LJW210" s="2"/>
      <c r="LJX210" s="2"/>
      <c r="LJY210" s="2"/>
      <c r="LJZ210" s="2"/>
      <c r="LKA210" s="2"/>
      <c r="LKB210" s="2"/>
      <c r="LKC210" s="2"/>
      <c r="LKD210" s="2"/>
      <c r="LKE210" s="2"/>
      <c r="LKF210" s="2"/>
      <c r="LKG210" s="2"/>
      <c r="LKH210" s="2"/>
      <c r="LKI210" s="2"/>
      <c r="LKJ210" s="2"/>
      <c r="LKK210" s="2"/>
      <c r="LKL210" s="2"/>
      <c r="LKM210" s="2"/>
      <c r="LKN210" s="2"/>
      <c r="LKO210" s="2"/>
      <c r="LKP210" s="2"/>
      <c r="LKQ210" s="2"/>
      <c r="LKR210" s="2"/>
      <c r="LKS210" s="2"/>
      <c r="LKT210" s="2"/>
      <c r="LKU210" s="2"/>
      <c r="LKV210" s="2"/>
      <c r="LKW210" s="2"/>
      <c r="LKX210" s="2"/>
      <c r="LKY210" s="2"/>
      <c r="LKZ210" s="2"/>
      <c r="LLA210" s="2"/>
      <c r="LLB210" s="2"/>
      <c r="LLC210" s="2"/>
      <c r="LLD210" s="2"/>
      <c r="LLE210" s="2"/>
      <c r="LLF210" s="2"/>
      <c r="LLG210" s="2"/>
      <c r="LLH210" s="2"/>
      <c r="LLI210" s="2"/>
      <c r="LLJ210" s="2"/>
      <c r="LLK210" s="2"/>
      <c r="LLL210" s="2"/>
      <c r="LLM210" s="2"/>
      <c r="LLN210" s="2"/>
      <c r="LLO210" s="2"/>
      <c r="LLP210" s="2"/>
      <c r="LLQ210" s="2"/>
      <c r="LLR210" s="2"/>
      <c r="LLS210" s="2"/>
      <c r="LLT210" s="2"/>
      <c r="LLU210" s="2"/>
      <c r="LLV210" s="2"/>
      <c r="LLW210" s="2"/>
      <c r="LLX210" s="2"/>
      <c r="LLY210" s="2"/>
      <c r="LLZ210" s="2"/>
      <c r="LMA210" s="2"/>
      <c r="LMB210" s="2"/>
      <c r="LMC210" s="2"/>
      <c r="LMD210" s="2"/>
      <c r="LME210" s="2"/>
      <c r="LMF210" s="2"/>
      <c r="LMG210" s="2"/>
      <c r="LMH210" s="2"/>
      <c r="LMI210" s="2"/>
      <c r="LMJ210" s="2"/>
      <c r="LMK210" s="2"/>
      <c r="LML210" s="2"/>
      <c r="LMM210" s="2"/>
      <c r="LMN210" s="2"/>
      <c r="LMO210" s="2"/>
      <c r="LMP210" s="2"/>
      <c r="LMQ210" s="2"/>
      <c r="LMR210" s="2"/>
      <c r="LMS210" s="2"/>
      <c r="LMT210" s="2"/>
      <c r="LMU210" s="2"/>
      <c r="LMV210" s="2"/>
      <c r="LMW210" s="2"/>
      <c r="LMX210" s="2"/>
      <c r="LMY210" s="2"/>
      <c r="LMZ210" s="2"/>
      <c r="LNA210" s="2"/>
      <c r="LNB210" s="2"/>
      <c r="LNC210" s="2"/>
      <c r="LND210" s="2"/>
      <c r="LNE210" s="2"/>
      <c r="LNF210" s="2"/>
      <c r="LNG210" s="2"/>
      <c r="LNH210" s="2"/>
      <c r="LNI210" s="2"/>
      <c r="LNJ210" s="2"/>
      <c r="LNK210" s="2"/>
      <c r="LNL210" s="2"/>
      <c r="LNM210" s="2"/>
      <c r="LNN210" s="2"/>
      <c r="LNO210" s="2"/>
      <c r="LNP210" s="2"/>
      <c r="LNQ210" s="2"/>
      <c r="LNR210" s="2"/>
      <c r="LNS210" s="2"/>
      <c r="LNT210" s="2"/>
      <c r="LNU210" s="2"/>
      <c r="LNV210" s="2"/>
      <c r="LNW210" s="2"/>
      <c r="LNX210" s="2"/>
      <c r="LNY210" s="2"/>
      <c r="LNZ210" s="2"/>
      <c r="LOA210" s="2"/>
      <c r="LOB210" s="2"/>
      <c r="LOC210" s="2"/>
      <c r="LOD210" s="2"/>
      <c r="LOE210" s="2"/>
      <c r="LOF210" s="2"/>
      <c r="LOG210" s="2"/>
      <c r="LOH210" s="2"/>
      <c r="LOI210" s="2"/>
      <c r="LOJ210" s="2"/>
      <c r="LOK210" s="2"/>
      <c r="LOL210" s="2"/>
      <c r="LOM210" s="2"/>
      <c r="LON210" s="2"/>
      <c r="LOO210" s="2"/>
      <c r="LOP210" s="2"/>
      <c r="LOQ210" s="2"/>
      <c r="LOR210" s="2"/>
      <c r="LOS210" s="2"/>
      <c r="LOT210" s="2"/>
      <c r="LOU210" s="2"/>
      <c r="LOV210" s="2"/>
      <c r="LOW210" s="2"/>
      <c r="LOX210" s="2"/>
      <c r="LOY210" s="2"/>
      <c r="LOZ210" s="2"/>
      <c r="LPA210" s="2"/>
      <c r="LPB210" s="2"/>
      <c r="LPC210" s="2"/>
      <c r="LPD210" s="2"/>
      <c r="LPE210" s="2"/>
      <c r="LPF210" s="2"/>
      <c r="LPG210" s="2"/>
      <c r="LPH210" s="2"/>
      <c r="LPI210" s="2"/>
      <c r="LPJ210" s="2"/>
      <c r="LPK210" s="2"/>
      <c r="LPL210" s="2"/>
      <c r="LPM210" s="2"/>
      <c r="LPN210" s="2"/>
      <c r="LPO210" s="2"/>
      <c r="LPP210" s="2"/>
      <c r="LPQ210" s="2"/>
      <c r="LPR210" s="2"/>
      <c r="LPS210" s="2"/>
      <c r="LPT210" s="2"/>
      <c r="LPU210" s="2"/>
      <c r="LPV210" s="2"/>
      <c r="LPW210" s="2"/>
      <c r="LPX210" s="2"/>
      <c r="LPY210" s="2"/>
      <c r="LPZ210" s="2"/>
      <c r="LQA210" s="2"/>
      <c r="LQB210" s="2"/>
      <c r="LQC210" s="2"/>
      <c r="LQD210" s="2"/>
      <c r="LQE210" s="2"/>
      <c r="LQF210" s="2"/>
      <c r="LQG210" s="2"/>
      <c r="LQH210" s="2"/>
      <c r="LQI210" s="2"/>
      <c r="LQJ210" s="2"/>
      <c r="LQK210" s="2"/>
      <c r="LQL210" s="2"/>
      <c r="LQM210" s="2"/>
      <c r="LQN210" s="2"/>
      <c r="LQO210" s="2"/>
      <c r="LQP210" s="2"/>
      <c r="LQQ210" s="2"/>
      <c r="LQR210" s="2"/>
      <c r="LQS210" s="2"/>
      <c r="LQT210" s="2"/>
      <c r="LQU210" s="2"/>
      <c r="LQV210" s="2"/>
      <c r="LQW210" s="2"/>
      <c r="LQX210" s="2"/>
      <c r="LQY210" s="2"/>
      <c r="LQZ210" s="2"/>
      <c r="LRA210" s="2"/>
      <c r="LRB210" s="2"/>
      <c r="LRC210" s="2"/>
      <c r="LRD210" s="2"/>
      <c r="LRE210" s="2"/>
      <c r="LRF210" s="2"/>
      <c r="LRG210" s="2"/>
      <c r="LRH210" s="2"/>
      <c r="LRI210" s="2"/>
      <c r="LRJ210" s="2"/>
      <c r="LRK210" s="2"/>
      <c r="LRL210" s="2"/>
      <c r="LRM210" s="2"/>
      <c r="LRN210" s="2"/>
      <c r="LRO210" s="2"/>
      <c r="LRP210" s="2"/>
      <c r="LRQ210" s="2"/>
      <c r="LRR210" s="2"/>
      <c r="LRS210" s="2"/>
      <c r="LRT210" s="2"/>
      <c r="LRU210" s="2"/>
      <c r="LRV210" s="2"/>
      <c r="LRW210" s="2"/>
      <c r="LRX210" s="2"/>
      <c r="LRY210" s="2"/>
      <c r="LRZ210" s="2"/>
      <c r="LSA210" s="2"/>
      <c r="LSB210" s="2"/>
      <c r="LSC210" s="2"/>
      <c r="LSD210" s="2"/>
      <c r="LSE210" s="2"/>
      <c r="LSF210" s="2"/>
      <c r="LSG210" s="2"/>
      <c r="LSH210" s="2"/>
      <c r="LSI210" s="2"/>
      <c r="LSJ210" s="2"/>
      <c r="LSK210" s="2"/>
      <c r="LSL210" s="2"/>
      <c r="LSM210" s="2"/>
      <c r="LSN210" s="2"/>
      <c r="LSO210" s="2"/>
      <c r="LSP210" s="2"/>
      <c r="LSQ210" s="2"/>
      <c r="LSR210" s="2"/>
      <c r="LSS210" s="2"/>
      <c r="LST210" s="2"/>
      <c r="LSU210" s="2"/>
      <c r="LSV210" s="2"/>
      <c r="LSW210" s="2"/>
      <c r="LSX210" s="2"/>
      <c r="LSY210" s="2"/>
      <c r="LSZ210" s="2"/>
      <c r="LTA210" s="2"/>
      <c r="LTB210" s="2"/>
      <c r="LTC210" s="2"/>
      <c r="LTD210" s="2"/>
      <c r="LTE210" s="2"/>
      <c r="LTF210" s="2"/>
      <c r="LTG210" s="2"/>
      <c r="LTH210" s="2"/>
      <c r="LTI210" s="2"/>
      <c r="LTJ210" s="2"/>
      <c r="LTK210" s="2"/>
      <c r="LTL210" s="2"/>
      <c r="LTM210" s="2"/>
      <c r="LTN210" s="2"/>
      <c r="LTO210" s="2"/>
      <c r="LTP210" s="2"/>
      <c r="LTQ210" s="2"/>
      <c r="LTR210" s="2"/>
      <c r="LTS210" s="2"/>
      <c r="LTT210" s="2"/>
      <c r="LTU210" s="2"/>
      <c r="LTV210" s="2"/>
      <c r="LTW210" s="2"/>
      <c r="LTX210" s="2"/>
      <c r="LTY210" s="2"/>
      <c r="LTZ210" s="2"/>
      <c r="LUA210" s="2"/>
      <c r="LUB210" s="2"/>
      <c r="LUC210" s="2"/>
      <c r="LUD210" s="2"/>
      <c r="LUE210" s="2"/>
      <c r="LUF210" s="2"/>
      <c r="LUG210" s="2"/>
      <c r="LUH210" s="2"/>
      <c r="LUI210" s="2"/>
      <c r="LUJ210" s="2"/>
      <c r="LUK210" s="2"/>
      <c r="LUL210" s="2"/>
      <c r="LUM210" s="2"/>
      <c r="LUN210" s="2"/>
      <c r="LUO210" s="2"/>
      <c r="LUP210" s="2"/>
      <c r="LUQ210" s="2"/>
      <c r="LUR210" s="2"/>
      <c r="LUS210" s="2"/>
      <c r="LUT210" s="2"/>
      <c r="LUU210" s="2"/>
      <c r="LUV210" s="2"/>
      <c r="LUW210" s="2"/>
      <c r="LUX210" s="2"/>
      <c r="LUY210" s="2"/>
      <c r="LUZ210" s="2"/>
      <c r="LVA210" s="2"/>
      <c r="LVB210" s="2"/>
      <c r="LVC210" s="2"/>
      <c r="LVD210" s="2"/>
      <c r="LVE210" s="2"/>
      <c r="LVF210" s="2"/>
      <c r="LVG210" s="2"/>
      <c r="LVH210" s="2"/>
      <c r="LVI210" s="2"/>
      <c r="LVJ210" s="2"/>
      <c r="LVK210" s="2"/>
      <c r="LVL210" s="2"/>
      <c r="LVM210" s="2"/>
      <c r="LVN210" s="2"/>
      <c r="LVO210" s="2"/>
      <c r="LVP210" s="2"/>
      <c r="LVQ210" s="2"/>
      <c r="LVR210" s="2"/>
      <c r="LVS210" s="2"/>
      <c r="LVT210" s="2"/>
      <c r="LVU210" s="2"/>
      <c r="LVV210" s="2"/>
      <c r="LVW210" s="2"/>
      <c r="LVX210" s="2"/>
      <c r="LVY210" s="2"/>
      <c r="LVZ210" s="2"/>
      <c r="LWA210" s="2"/>
      <c r="LWB210" s="2"/>
      <c r="LWC210" s="2"/>
      <c r="LWD210" s="2"/>
      <c r="LWE210" s="2"/>
      <c r="LWF210" s="2"/>
      <c r="LWG210" s="2"/>
      <c r="LWH210" s="2"/>
      <c r="LWI210" s="2"/>
      <c r="LWJ210" s="2"/>
      <c r="LWK210" s="2"/>
      <c r="LWL210" s="2"/>
      <c r="LWM210" s="2"/>
      <c r="LWN210" s="2"/>
      <c r="LWO210" s="2"/>
      <c r="LWP210" s="2"/>
      <c r="LWQ210" s="2"/>
      <c r="LWR210" s="2"/>
      <c r="LWS210" s="2"/>
      <c r="LWT210" s="2"/>
      <c r="LWU210" s="2"/>
      <c r="LWV210" s="2"/>
      <c r="LWW210" s="2"/>
      <c r="LWX210" s="2"/>
      <c r="LWY210" s="2"/>
      <c r="LWZ210" s="2"/>
      <c r="LXA210" s="2"/>
      <c r="LXB210" s="2"/>
      <c r="LXC210" s="2"/>
      <c r="LXD210" s="2"/>
      <c r="LXE210" s="2"/>
      <c r="LXF210" s="2"/>
      <c r="LXG210" s="2"/>
      <c r="LXH210" s="2"/>
      <c r="LXI210" s="2"/>
      <c r="LXJ210" s="2"/>
      <c r="LXK210" s="2"/>
      <c r="LXL210" s="2"/>
      <c r="LXM210" s="2"/>
      <c r="LXN210" s="2"/>
      <c r="LXO210" s="2"/>
      <c r="LXP210" s="2"/>
      <c r="LXQ210" s="2"/>
      <c r="LXR210" s="2"/>
      <c r="LXS210" s="2"/>
      <c r="LXT210" s="2"/>
      <c r="LXU210" s="2"/>
      <c r="LXV210" s="2"/>
      <c r="LXW210" s="2"/>
      <c r="LXX210" s="2"/>
      <c r="LXY210" s="2"/>
      <c r="LXZ210" s="2"/>
      <c r="LYA210" s="2"/>
      <c r="LYB210" s="2"/>
      <c r="LYC210" s="2"/>
      <c r="LYD210" s="2"/>
      <c r="LYE210" s="2"/>
      <c r="LYF210" s="2"/>
      <c r="LYG210" s="2"/>
      <c r="LYH210" s="2"/>
      <c r="LYI210" s="2"/>
      <c r="LYJ210" s="2"/>
      <c r="LYK210" s="2"/>
      <c r="LYL210" s="2"/>
      <c r="LYM210" s="2"/>
      <c r="LYN210" s="2"/>
      <c r="LYO210" s="2"/>
      <c r="LYP210" s="2"/>
      <c r="LYQ210" s="2"/>
      <c r="LYR210" s="2"/>
      <c r="LYS210" s="2"/>
      <c r="LYT210" s="2"/>
      <c r="LYU210" s="2"/>
      <c r="LYV210" s="2"/>
      <c r="LYW210" s="2"/>
      <c r="LYX210" s="2"/>
      <c r="LYY210" s="2"/>
      <c r="LYZ210" s="2"/>
      <c r="LZA210" s="2"/>
      <c r="LZB210" s="2"/>
      <c r="LZC210" s="2"/>
      <c r="LZD210" s="2"/>
      <c r="LZE210" s="2"/>
      <c r="LZF210" s="2"/>
      <c r="LZG210" s="2"/>
      <c r="LZH210" s="2"/>
      <c r="LZI210" s="2"/>
      <c r="LZJ210" s="2"/>
      <c r="LZK210" s="2"/>
      <c r="LZL210" s="2"/>
      <c r="LZM210" s="2"/>
      <c r="LZN210" s="2"/>
      <c r="LZO210" s="2"/>
      <c r="LZP210" s="2"/>
      <c r="LZQ210" s="2"/>
      <c r="LZR210" s="2"/>
      <c r="LZS210" s="2"/>
      <c r="LZT210" s="2"/>
      <c r="LZU210" s="2"/>
      <c r="LZV210" s="2"/>
      <c r="LZW210" s="2"/>
      <c r="LZX210" s="2"/>
      <c r="LZY210" s="2"/>
      <c r="LZZ210" s="2"/>
      <c r="MAA210" s="2"/>
      <c r="MAB210" s="2"/>
      <c r="MAC210" s="2"/>
      <c r="MAD210" s="2"/>
      <c r="MAE210" s="2"/>
      <c r="MAF210" s="2"/>
      <c r="MAG210" s="2"/>
      <c r="MAH210" s="2"/>
      <c r="MAI210" s="2"/>
      <c r="MAJ210" s="2"/>
      <c r="MAK210" s="2"/>
      <c r="MAL210" s="2"/>
      <c r="MAM210" s="2"/>
      <c r="MAN210" s="2"/>
      <c r="MAO210" s="2"/>
      <c r="MAP210" s="2"/>
      <c r="MAQ210" s="2"/>
      <c r="MAR210" s="2"/>
      <c r="MAS210" s="2"/>
      <c r="MAT210" s="2"/>
      <c r="MAU210" s="2"/>
      <c r="MAV210" s="2"/>
      <c r="MAW210" s="2"/>
      <c r="MAX210" s="2"/>
      <c r="MAY210" s="2"/>
      <c r="MAZ210" s="2"/>
      <c r="MBA210" s="2"/>
      <c r="MBB210" s="2"/>
      <c r="MBC210" s="2"/>
      <c r="MBD210" s="2"/>
      <c r="MBE210" s="2"/>
      <c r="MBF210" s="2"/>
      <c r="MBG210" s="2"/>
      <c r="MBH210" s="2"/>
      <c r="MBI210" s="2"/>
      <c r="MBJ210" s="2"/>
      <c r="MBK210" s="2"/>
      <c r="MBL210" s="2"/>
      <c r="MBM210" s="2"/>
      <c r="MBN210" s="2"/>
      <c r="MBO210" s="2"/>
      <c r="MBP210" s="2"/>
      <c r="MBQ210" s="2"/>
      <c r="MBR210" s="2"/>
      <c r="MBS210" s="2"/>
      <c r="MBT210" s="2"/>
      <c r="MBU210" s="2"/>
      <c r="MBV210" s="2"/>
      <c r="MBW210" s="2"/>
      <c r="MBX210" s="2"/>
      <c r="MBY210" s="2"/>
      <c r="MBZ210" s="2"/>
      <c r="MCA210" s="2"/>
      <c r="MCB210" s="2"/>
      <c r="MCC210" s="2"/>
      <c r="MCD210" s="2"/>
      <c r="MCE210" s="2"/>
      <c r="MCF210" s="2"/>
      <c r="MCG210" s="2"/>
      <c r="MCH210" s="2"/>
      <c r="MCI210" s="2"/>
      <c r="MCJ210" s="2"/>
      <c r="MCK210" s="2"/>
      <c r="MCL210" s="2"/>
      <c r="MCM210" s="2"/>
      <c r="MCN210" s="2"/>
      <c r="MCO210" s="2"/>
      <c r="MCP210" s="2"/>
      <c r="MCQ210" s="2"/>
      <c r="MCR210" s="2"/>
      <c r="MCS210" s="2"/>
      <c r="MCT210" s="2"/>
      <c r="MCU210" s="2"/>
      <c r="MCV210" s="2"/>
      <c r="MCW210" s="2"/>
      <c r="MCX210" s="2"/>
      <c r="MCY210" s="2"/>
      <c r="MCZ210" s="2"/>
      <c r="MDA210" s="2"/>
      <c r="MDB210" s="2"/>
      <c r="MDC210" s="2"/>
      <c r="MDD210" s="2"/>
      <c r="MDE210" s="2"/>
      <c r="MDF210" s="2"/>
      <c r="MDG210" s="2"/>
      <c r="MDH210" s="2"/>
      <c r="MDI210" s="2"/>
      <c r="MDJ210" s="2"/>
      <c r="MDK210" s="2"/>
      <c r="MDL210" s="2"/>
      <c r="MDM210" s="2"/>
      <c r="MDN210" s="2"/>
      <c r="MDO210" s="2"/>
      <c r="MDP210" s="2"/>
      <c r="MDQ210" s="2"/>
      <c r="MDR210" s="2"/>
      <c r="MDS210" s="2"/>
      <c r="MDT210" s="2"/>
      <c r="MDU210" s="2"/>
      <c r="MDV210" s="2"/>
      <c r="MDW210" s="2"/>
      <c r="MDX210" s="2"/>
      <c r="MDY210" s="2"/>
      <c r="MDZ210" s="2"/>
      <c r="MEA210" s="2"/>
      <c r="MEB210" s="2"/>
      <c r="MEC210" s="2"/>
      <c r="MED210" s="2"/>
      <c r="MEE210" s="2"/>
      <c r="MEF210" s="2"/>
      <c r="MEG210" s="2"/>
      <c r="MEH210" s="2"/>
      <c r="MEI210" s="2"/>
      <c r="MEJ210" s="2"/>
      <c r="MEK210" s="2"/>
      <c r="MEL210" s="2"/>
      <c r="MEM210" s="2"/>
      <c r="MEN210" s="2"/>
      <c r="MEO210" s="2"/>
      <c r="MEP210" s="2"/>
      <c r="MEQ210" s="2"/>
      <c r="MER210" s="2"/>
      <c r="MES210" s="2"/>
      <c r="MET210" s="2"/>
      <c r="MEU210" s="2"/>
      <c r="MEV210" s="2"/>
      <c r="MEW210" s="2"/>
      <c r="MEX210" s="2"/>
      <c r="MEY210" s="2"/>
      <c r="MEZ210" s="2"/>
      <c r="MFA210" s="2"/>
      <c r="MFB210" s="2"/>
      <c r="MFC210" s="2"/>
      <c r="MFD210" s="2"/>
      <c r="MFE210" s="2"/>
      <c r="MFF210" s="2"/>
      <c r="MFG210" s="2"/>
      <c r="MFH210" s="2"/>
      <c r="MFI210" s="2"/>
      <c r="MFJ210" s="2"/>
      <c r="MFK210" s="2"/>
      <c r="MFL210" s="2"/>
      <c r="MFM210" s="2"/>
      <c r="MFN210" s="2"/>
      <c r="MFO210" s="2"/>
      <c r="MFP210" s="2"/>
      <c r="MFQ210" s="2"/>
      <c r="MFR210" s="2"/>
      <c r="MFS210" s="2"/>
      <c r="MFT210" s="2"/>
      <c r="MFU210" s="2"/>
      <c r="MFV210" s="2"/>
      <c r="MFW210" s="2"/>
      <c r="MFX210" s="2"/>
      <c r="MFY210" s="2"/>
      <c r="MFZ210" s="2"/>
      <c r="MGA210" s="2"/>
      <c r="MGB210" s="2"/>
      <c r="MGC210" s="2"/>
      <c r="MGD210" s="2"/>
      <c r="MGE210" s="2"/>
      <c r="MGF210" s="2"/>
      <c r="MGG210" s="2"/>
      <c r="MGH210" s="2"/>
      <c r="MGI210" s="2"/>
      <c r="MGJ210" s="2"/>
      <c r="MGK210" s="2"/>
      <c r="MGL210" s="2"/>
      <c r="MGM210" s="2"/>
      <c r="MGN210" s="2"/>
      <c r="MGO210" s="2"/>
      <c r="MGP210" s="2"/>
      <c r="MGQ210" s="2"/>
      <c r="MGR210" s="2"/>
      <c r="MGS210" s="2"/>
      <c r="MGT210" s="2"/>
      <c r="MGU210" s="2"/>
      <c r="MGV210" s="2"/>
      <c r="MGW210" s="2"/>
      <c r="MGX210" s="2"/>
      <c r="MGY210" s="2"/>
      <c r="MGZ210" s="2"/>
      <c r="MHA210" s="2"/>
      <c r="MHB210" s="2"/>
      <c r="MHC210" s="2"/>
      <c r="MHD210" s="2"/>
      <c r="MHE210" s="2"/>
      <c r="MHF210" s="2"/>
      <c r="MHG210" s="2"/>
      <c r="MHH210" s="2"/>
      <c r="MHI210" s="2"/>
      <c r="MHJ210" s="2"/>
      <c r="MHK210" s="2"/>
      <c r="MHL210" s="2"/>
      <c r="MHM210" s="2"/>
      <c r="MHN210" s="2"/>
      <c r="MHO210" s="2"/>
      <c r="MHP210" s="2"/>
      <c r="MHQ210" s="2"/>
      <c r="MHR210" s="2"/>
      <c r="MHS210" s="2"/>
      <c r="MHT210" s="2"/>
      <c r="MHU210" s="2"/>
      <c r="MHV210" s="2"/>
      <c r="MHW210" s="2"/>
      <c r="MHX210" s="2"/>
      <c r="MHY210" s="2"/>
      <c r="MHZ210" s="2"/>
      <c r="MIA210" s="2"/>
      <c r="MIB210" s="2"/>
      <c r="MIC210" s="2"/>
      <c r="MID210" s="2"/>
      <c r="MIE210" s="2"/>
      <c r="MIF210" s="2"/>
      <c r="MIG210" s="2"/>
      <c r="MIH210" s="2"/>
      <c r="MII210" s="2"/>
      <c r="MIJ210" s="2"/>
      <c r="MIK210" s="2"/>
      <c r="MIL210" s="2"/>
      <c r="MIM210" s="2"/>
      <c r="MIN210" s="2"/>
      <c r="MIO210" s="2"/>
      <c r="MIP210" s="2"/>
      <c r="MIQ210" s="2"/>
      <c r="MIR210" s="2"/>
      <c r="MIS210" s="2"/>
      <c r="MIT210" s="2"/>
      <c r="MIU210" s="2"/>
      <c r="MIV210" s="2"/>
      <c r="MIW210" s="2"/>
      <c r="MIX210" s="2"/>
      <c r="MIY210" s="2"/>
      <c r="MIZ210" s="2"/>
      <c r="MJA210" s="2"/>
      <c r="MJB210" s="2"/>
      <c r="MJC210" s="2"/>
      <c r="MJD210" s="2"/>
      <c r="MJE210" s="2"/>
      <c r="MJF210" s="2"/>
      <c r="MJG210" s="2"/>
      <c r="MJH210" s="2"/>
      <c r="MJI210" s="2"/>
      <c r="MJJ210" s="2"/>
      <c r="MJK210" s="2"/>
      <c r="MJL210" s="2"/>
      <c r="MJM210" s="2"/>
      <c r="MJN210" s="2"/>
      <c r="MJO210" s="2"/>
      <c r="MJP210" s="2"/>
      <c r="MJQ210" s="2"/>
      <c r="MJR210" s="2"/>
      <c r="MJS210" s="2"/>
      <c r="MJT210" s="2"/>
      <c r="MJU210" s="2"/>
      <c r="MJV210" s="2"/>
      <c r="MJW210" s="2"/>
      <c r="MJX210" s="2"/>
      <c r="MJY210" s="2"/>
      <c r="MJZ210" s="2"/>
      <c r="MKA210" s="2"/>
      <c r="MKB210" s="2"/>
      <c r="MKC210" s="2"/>
      <c r="MKD210" s="2"/>
      <c r="MKE210" s="2"/>
      <c r="MKF210" s="2"/>
      <c r="MKG210" s="2"/>
      <c r="MKH210" s="2"/>
      <c r="MKI210" s="2"/>
      <c r="MKJ210" s="2"/>
      <c r="MKK210" s="2"/>
      <c r="MKL210" s="2"/>
      <c r="MKM210" s="2"/>
      <c r="MKN210" s="2"/>
      <c r="MKO210" s="2"/>
      <c r="MKP210" s="2"/>
      <c r="MKQ210" s="2"/>
      <c r="MKR210" s="2"/>
      <c r="MKS210" s="2"/>
      <c r="MKT210" s="2"/>
      <c r="MKU210" s="2"/>
      <c r="MKV210" s="2"/>
      <c r="MKW210" s="2"/>
      <c r="MKX210" s="2"/>
      <c r="MKY210" s="2"/>
      <c r="MKZ210" s="2"/>
      <c r="MLA210" s="2"/>
      <c r="MLB210" s="2"/>
      <c r="MLC210" s="2"/>
      <c r="MLD210" s="2"/>
      <c r="MLE210" s="2"/>
      <c r="MLF210" s="2"/>
      <c r="MLG210" s="2"/>
      <c r="MLH210" s="2"/>
      <c r="MLI210" s="2"/>
      <c r="MLJ210" s="2"/>
      <c r="MLK210" s="2"/>
      <c r="MLL210" s="2"/>
      <c r="MLM210" s="2"/>
      <c r="MLN210" s="2"/>
      <c r="MLO210" s="2"/>
      <c r="MLP210" s="2"/>
      <c r="MLQ210" s="2"/>
      <c r="MLR210" s="2"/>
      <c r="MLS210" s="2"/>
      <c r="MLT210" s="2"/>
      <c r="MLU210" s="2"/>
      <c r="MLV210" s="2"/>
      <c r="MLW210" s="2"/>
      <c r="MLX210" s="2"/>
      <c r="MLY210" s="2"/>
      <c r="MLZ210" s="2"/>
      <c r="MMA210" s="2"/>
      <c r="MMB210" s="2"/>
      <c r="MMC210" s="2"/>
      <c r="MMD210" s="2"/>
      <c r="MME210" s="2"/>
      <c r="MMF210" s="2"/>
      <c r="MMG210" s="2"/>
      <c r="MMH210" s="2"/>
      <c r="MMI210" s="2"/>
      <c r="MMJ210" s="2"/>
      <c r="MMK210" s="2"/>
      <c r="MML210" s="2"/>
      <c r="MMM210" s="2"/>
      <c r="MMN210" s="2"/>
      <c r="MMO210" s="2"/>
      <c r="MMP210" s="2"/>
      <c r="MMQ210" s="2"/>
      <c r="MMR210" s="2"/>
      <c r="MMS210" s="2"/>
      <c r="MMT210" s="2"/>
      <c r="MMU210" s="2"/>
      <c r="MMV210" s="2"/>
      <c r="MMW210" s="2"/>
      <c r="MMX210" s="2"/>
      <c r="MMY210" s="2"/>
      <c r="MMZ210" s="2"/>
      <c r="MNA210" s="2"/>
      <c r="MNB210" s="2"/>
      <c r="MNC210" s="2"/>
      <c r="MND210" s="2"/>
      <c r="MNE210" s="2"/>
      <c r="MNF210" s="2"/>
      <c r="MNG210" s="2"/>
      <c r="MNH210" s="2"/>
      <c r="MNI210" s="2"/>
      <c r="MNJ210" s="2"/>
      <c r="MNK210" s="2"/>
      <c r="MNL210" s="2"/>
      <c r="MNM210" s="2"/>
      <c r="MNN210" s="2"/>
      <c r="MNO210" s="2"/>
      <c r="MNP210" s="2"/>
      <c r="MNQ210" s="2"/>
      <c r="MNR210" s="2"/>
      <c r="MNS210" s="2"/>
      <c r="MNT210" s="2"/>
      <c r="MNU210" s="2"/>
      <c r="MNV210" s="2"/>
      <c r="MNW210" s="2"/>
      <c r="MNX210" s="2"/>
      <c r="MNY210" s="2"/>
      <c r="MNZ210" s="2"/>
      <c r="MOA210" s="2"/>
      <c r="MOB210" s="2"/>
      <c r="MOC210" s="2"/>
      <c r="MOD210" s="2"/>
      <c r="MOE210" s="2"/>
      <c r="MOF210" s="2"/>
      <c r="MOG210" s="2"/>
      <c r="MOH210" s="2"/>
      <c r="MOI210" s="2"/>
      <c r="MOJ210" s="2"/>
      <c r="MOK210" s="2"/>
      <c r="MOL210" s="2"/>
      <c r="MOM210" s="2"/>
      <c r="MON210" s="2"/>
      <c r="MOO210" s="2"/>
      <c r="MOP210" s="2"/>
      <c r="MOQ210" s="2"/>
      <c r="MOR210" s="2"/>
      <c r="MOS210" s="2"/>
      <c r="MOT210" s="2"/>
      <c r="MOU210" s="2"/>
      <c r="MOV210" s="2"/>
      <c r="MOW210" s="2"/>
      <c r="MOX210" s="2"/>
      <c r="MOY210" s="2"/>
      <c r="MOZ210" s="2"/>
      <c r="MPA210" s="2"/>
      <c r="MPB210" s="2"/>
      <c r="MPC210" s="2"/>
      <c r="MPD210" s="2"/>
      <c r="MPE210" s="2"/>
      <c r="MPF210" s="2"/>
      <c r="MPG210" s="2"/>
      <c r="MPH210" s="2"/>
      <c r="MPI210" s="2"/>
      <c r="MPJ210" s="2"/>
      <c r="MPK210" s="2"/>
      <c r="MPL210" s="2"/>
      <c r="MPM210" s="2"/>
      <c r="MPN210" s="2"/>
      <c r="MPO210" s="2"/>
      <c r="MPP210" s="2"/>
      <c r="MPQ210" s="2"/>
      <c r="MPR210" s="2"/>
      <c r="MPS210" s="2"/>
      <c r="MPT210" s="2"/>
      <c r="MPU210" s="2"/>
      <c r="MPV210" s="2"/>
      <c r="MPW210" s="2"/>
      <c r="MPX210" s="2"/>
      <c r="MPY210" s="2"/>
      <c r="MPZ210" s="2"/>
      <c r="MQA210" s="2"/>
      <c r="MQB210" s="2"/>
      <c r="MQC210" s="2"/>
      <c r="MQD210" s="2"/>
      <c r="MQE210" s="2"/>
      <c r="MQF210" s="2"/>
      <c r="MQG210" s="2"/>
      <c r="MQH210" s="2"/>
      <c r="MQI210" s="2"/>
      <c r="MQJ210" s="2"/>
      <c r="MQK210" s="2"/>
      <c r="MQL210" s="2"/>
      <c r="MQM210" s="2"/>
      <c r="MQN210" s="2"/>
      <c r="MQO210" s="2"/>
      <c r="MQP210" s="2"/>
      <c r="MQQ210" s="2"/>
      <c r="MQR210" s="2"/>
      <c r="MQS210" s="2"/>
      <c r="MQT210" s="2"/>
      <c r="MQU210" s="2"/>
      <c r="MQV210" s="2"/>
      <c r="MQW210" s="2"/>
      <c r="MQX210" s="2"/>
      <c r="MQY210" s="2"/>
      <c r="MQZ210" s="2"/>
      <c r="MRA210" s="2"/>
      <c r="MRB210" s="2"/>
      <c r="MRC210" s="2"/>
      <c r="MRD210" s="2"/>
      <c r="MRE210" s="2"/>
      <c r="MRF210" s="2"/>
      <c r="MRG210" s="2"/>
      <c r="MRH210" s="2"/>
      <c r="MRI210" s="2"/>
      <c r="MRJ210" s="2"/>
      <c r="MRK210" s="2"/>
      <c r="MRL210" s="2"/>
      <c r="MRM210" s="2"/>
      <c r="MRN210" s="2"/>
      <c r="MRO210" s="2"/>
      <c r="MRP210" s="2"/>
      <c r="MRQ210" s="2"/>
      <c r="MRR210" s="2"/>
      <c r="MRS210" s="2"/>
      <c r="MRT210" s="2"/>
      <c r="MRU210" s="2"/>
      <c r="MRV210" s="2"/>
      <c r="MRW210" s="2"/>
      <c r="MRX210" s="2"/>
      <c r="MRY210" s="2"/>
      <c r="MRZ210" s="2"/>
      <c r="MSA210" s="2"/>
      <c r="MSB210" s="2"/>
      <c r="MSC210" s="2"/>
      <c r="MSD210" s="2"/>
      <c r="MSE210" s="2"/>
      <c r="MSF210" s="2"/>
      <c r="MSG210" s="2"/>
      <c r="MSH210" s="2"/>
      <c r="MSI210" s="2"/>
      <c r="MSJ210" s="2"/>
      <c r="MSK210" s="2"/>
      <c r="MSL210" s="2"/>
      <c r="MSM210" s="2"/>
      <c r="MSN210" s="2"/>
      <c r="MSO210" s="2"/>
      <c r="MSP210" s="2"/>
      <c r="MSQ210" s="2"/>
      <c r="MSR210" s="2"/>
      <c r="MSS210" s="2"/>
      <c r="MST210" s="2"/>
      <c r="MSU210" s="2"/>
      <c r="MSV210" s="2"/>
      <c r="MSW210" s="2"/>
      <c r="MSX210" s="2"/>
      <c r="MSY210" s="2"/>
      <c r="MSZ210" s="2"/>
      <c r="MTA210" s="2"/>
      <c r="MTB210" s="2"/>
      <c r="MTC210" s="2"/>
      <c r="MTD210" s="2"/>
      <c r="MTE210" s="2"/>
      <c r="MTF210" s="2"/>
      <c r="MTG210" s="2"/>
      <c r="MTH210" s="2"/>
      <c r="MTI210" s="2"/>
      <c r="MTJ210" s="2"/>
      <c r="MTK210" s="2"/>
      <c r="MTL210" s="2"/>
      <c r="MTM210" s="2"/>
      <c r="MTN210" s="2"/>
      <c r="MTO210" s="2"/>
      <c r="MTP210" s="2"/>
      <c r="MTQ210" s="2"/>
      <c r="MTR210" s="2"/>
      <c r="MTS210" s="2"/>
      <c r="MTT210" s="2"/>
      <c r="MTU210" s="2"/>
      <c r="MTV210" s="2"/>
      <c r="MTW210" s="2"/>
      <c r="MTX210" s="2"/>
      <c r="MTY210" s="2"/>
      <c r="MTZ210" s="2"/>
      <c r="MUA210" s="2"/>
      <c r="MUB210" s="2"/>
      <c r="MUC210" s="2"/>
      <c r="MUD210" s="2"/>
      <c r="MUE210" s="2"/>
      <c r="MUF210" s="2"/>
      <c r="MUG210" s="2"/>
      <c r="MUH210" s="2"/>
      <c r="MUI210" s="2"/>
      <c r="MUJ210" s="2"/>
      <c r="MUK210" s="2"/>
      <c r="MUL210" s="2"/>
      <c r="MUM210" s="2"/>
      <c r="MUN210" s="2"/>
      <c r="MUO210" s="2"/>
      <c r="MUP210" s="2"/>
      <c r="MUQ210" s="2"/>
      <c r="MUR210" s="2"/>
      <c r="MUS210" s="2"/>
      <c r="MUT210" s="2"/>
      <c r="MUU210" s="2"/>
      <c r="MUV210" s="2"/>
      <c r="MUW210" s="2"/>
      <c r="MUX210" s="2"/>
      <c r="MUY210" s="2"/>
      <c r="MUZ210" s="2"/>
      <c r="MVA210" s="2"/>
      <c r="MVB210" s="2"/>
      <c r="MVC210" s="2"/>
      <c r="MVD210" s="2"/>
      <c r="MVE210" s="2"/>
      <c r="MVF210" s="2"/>
      <c r="MVG210" s="2"/>
      <c r="MVH210" s="2"/>
      <c r="MVI210" s="2"/>
      <c r="MVJ210" s="2"/>
      <c r="MVK210" s="2"/>
      <c r="MVL210" s="2"/>
      <c r="MVM210" s="2"/>
      <c r="MVN210" s="2"/>
      <c r="MVO210" s="2"/>
      <c r="MVP210" s="2"/>
      <c r="MVQ210" s="2"/>
      <c r="MVR210" s="2"/>
      <c r="MVS210" s="2"/>
      <c r="MVT210" s="2"/>
      <c r="MVU210" s="2"/>
      <c r="MVV210" s="2"/>
      <c r="MVW210" s="2"/>
      <c r="MVX210" s="2"/>
      <c r="MVY210" s="2"/>
      <c r="MVZ210" s="2"/>
      <c r="MWA210" s="2"/>
      <c r="MWB210" s="2"/>
      <c r="MWC210" s="2"/>
      <c r="MWD210" s="2"/>
      <c r="MWE210" s="2"/>
      <c r="MWF210" s="2"/>
      <c r="MWG210" s="2"/>
      <c r="MWH210" s="2"/>
      <c r="MWI210" s="2"/>
      <c r="MWJ210" s="2"/>
      <c r="MWK210" s="2"/>
      <c r="MWL210" s="2"/>
      <c r="MWM210" s="2"/>
      <c r="MWN210" s="2"/>
      <c r="MWO210" s="2"/>
      <c r="MWP210" s="2"/>
      <c r="MWQ210" s="2"/>
      <c r="MWR210" s="2"/>
      <c r="MWS210" s="2"/>
      <c r="MWT210" s="2"/>
      <c r="MWU210" s="2"/>
      <c r="MWV210" s="2"/>
      <c r="MWW210" s="2"/>
      <c r="MWX210" s="2"/>
      <c r="MWY210" s="2"/>
      <c r="MWZ210" s="2"/>
      <c r="MXA210" s="2"/>
      <c r="MXB210" s="2"/>
      <c r="MXC210" s="2"/>
      <c r="MXD210" s="2"/>
      <c r="MXE210" s="2"/>
      <c r="MXF210" s="2"/>
      <c r="MXG210" s="2"/>
      <c r="MXH210" s="2"/>
      <c r="MXI210" s="2"/>
      <c r="MXJ210" s="2"/>
      <c r="MXK210" s="2"/>
      <c r="MXL210" s="2"/>
      <c r="MXM210" s="2"/>
      <c r="MXN210" s="2"/>
      <c r="MXO210" s="2"/>
      <c r="MXP210" s="2"/>
      <c r="MXQ210" s="2"/>
      <c r="MXR210" s="2"/>
      <c r="MXS210" s="2"/>
      <c r="MXT210" s="2"/>
      <c r="MXU210" s="2"/>
      <c r="MXV210" s="2"/>
      <c r="MXW210" s="2"/>
      <c r="MXX210" s="2"/>
      <c r="MXY210" s="2"/>
      <c r="MXZ210" s="2"/>
      <c r="MYA210" s="2"/>
      <c r="MYB210" s="2"/>
      <c r="MYC210" s="2"/>
      <c r="MYD210" s="2"/>
      <c r="MYE210" s="2"/>
      <c r="MYF210" s="2"/>
      <c r="MYG210" s="2"/>
      <c r="MYH210" s="2"/>
      <c r="MYI210" s="2"/>
      <c r="MYJ210" s="2"/>
      <c r="MYK210" s="2"/>
      <c r="MYL210" s="2"/>
      <c r="MYM210" s="2"/>
      <c r="MYN210" s="2"/>
      <c r="MYO210" s="2"/>
      <c r="MYP210" s="2"/>
      <c r="MYQ210" s="2"/>
      <c r="MYR210" s="2"/>
      <c r="MYS210" s="2"/>
      <c r="MYT210" s="2"/>
      <c r="MYU210" s="2"/>
      <c r="MYV210" s="2"/>
      <c r="MYW210" s="2"/>
      <c r="MYX210" s="2"/>
      <c r="MYY210" s="2"/>
      <c r="MYZ210" s="2"/>
      <c r="MZA210" s="2"/>
      <c r="MZB210" s="2"/>
      <c r="MZC210" s="2"/>
      <c r="MZD210" s="2"/>
      <c r="MZE210" s="2"/>
      <c r="MZF210" s="2"/>
      <c r="MZG210" s="2"/>
      <c r="MZH210" s="2"/>
      <c r="MZI210" s="2"/>
      <c r="MZJ210" s="2"/>
      <c r="MZK210" s="2"/>
      <c r="MZL210" s="2"/>
      <c r="MZM210" s="2"/>
      <c r="MZN210" s="2"/>
      <c r="MZO210" s="2"/>
      <c r="MZP210" s="2"/>
      <c r="MZQ210" s="2"/>
      <c r="MZR210" s="2"/>
      <c r="MZS210" s="2"/>
      <c r="MZT210" s="2"/>
      <c r="MZU210" s="2"/>
      <c r="MZV210" s="2"/>
      <c r="MZW210" s="2"/>
      <c r="MZX210" s="2"/>
      <c r="MZY210" s="2"/>
      <c r="MZZ210" s="2"/>
      <c r="NAA210" s="2"/>
      <c r="NAB210" s="2"/>
      <c r="NAC210" s="2"/>
      <c r="NAD210" s="2"/>
      <c r="NAE210" s="2"/>
      <c r="NAF210" s="2"/>
      <c r="NAG210" s="2"/>
      <c r="NAH210" s="2"/>
      <c r="NAI210" s="2"/>
      <c r="NAJ210" s="2"/>
      <c r="NAK210" s="2"/>
      <c r="NAL210" s="2"/>
      <c r="NAM210" s="2"/>
      <c r="NAN210" s="2"/>
      <c r="NAO210" s="2"/>
      <c r="NAP210" s="2"/>
      <c r="NAQ210" s="2"/>
      <c r="NAR210" s="2"/>
      <c r="NAS210" s="2"/>
      <c r="NAT210" s="2"/>
      <c r="NAU210" s="2"/>
      <c r="NAV210" s="2"/>
      <c r="NAW210" s="2"/>
      <c r="NAX210" s="2"/>
      <c r="NAY210" s="2"/>
      <c r="NAZ210" s="2"/>
      <c r="NBA210" s="2"/>
      <c r="NBB210" s="2"/>
      <c r="NBC210" s="2"/>
      <c r="NBD210" s="2"/>
      <c r="NBE210" s="2"/>
      <c r="NBF210" s="2"/>
      <c r="NBG210" s="2"/>
      <c r="NBH210" s="2"/>
      <c r="NBI210" s="2"/>
      <c r="NBJ210" s="2"/>
      <c r="NBK210" s="2"/>
      <c r="NBL210" s="2"/>
      <c r="NBM210" s="2"/>
      <c r="NBN210" s="2"/>
      <c r="NBO210" s="2"/>
      <c r="NBP210" s="2"/>
      <c r="NBQ210" s="2"/>
      <c r="NBR210" s="2"/>
      <c r="NBS210" s="2"/>
      <c r="NBT210" s="2"/>
      <c r="NBU210" s="2"/>
      <c r="NBV210" s="2"/>
      <c r="NBW210" s="2"/>
      <c r="NBX210" s="2"/>
      <c r="NBY210" s="2"/>
      <c r="NBZ210" s="2"/>
      <c r="NCA210" s="2"/>
      <c r="NCB210" s="2"/>
      <c r="NCC210" s="2"/>
      <c r="NCD210" s="2"/>
      <c r="NCE210" s="2"/>
      <c r="NCF210" s="2"/>
      <c r="NCG210" s="2"/>
      <c r="NCH210" s="2"/>
      <c r="NCI210" s="2"/>
      <c r="NCJ210" s="2"/>
      <c r="NCK210" s="2"/>
      <c r="NCL210" s="2"/>
      <c r="NCM210" s="2"/>
      <c r="NCN210" s="2"/>
      <c r="NCO210" s="2"/>
      <c r="NCP210" s="2"/>
      <c r="NCQ210" s="2"/>
      <c r="NCR210" s="2"/>
      <c r="NCS210" s="2"/>
      <c r="NCT210" s="2"/>
      <c r="NCU210" s="2"/>
      <c r="NCV210" s="2"/>
      <c r="NCW210" s="2"/>
      <c r="NCX210" s="2"/>
      <c r="NCY210" s="2"/>
      <c r="NCZ210" s="2"/>
      <c r="NDA210" s="2"/>
      <c r="NDB210" s="2"/>
      <c r="NDC210" s="2"/>
      <c r="NDD210" s="2"/>
      <c r="NDE210" s="2"/>
      <c r="NDF210" s="2"/>
      <c r="NDG210" s="2"/>
      <c r="NDH210" s="2"/>
      <c r="NDI210" s="2"/>
      <c r="NDJ210" s="2"/>
      <c r="NDK210" s="2"/>
      <c r="NDL210" s="2"/>
      <c r="NDM210" s="2"/>
      <c r="NDN210" s="2"/>
      <c r="NDO210" s="2"/>
      <c r="NDP210" s="2"/>
      <c r="NDQ210" s="2"/>
      <c r="NDR210" s="2"/>
      <c r="NDS210" s="2"/>
      <c r="NDT210" s="2"/>
      <c r="NDU210" s="2"/>
      <c r="NDV210" s="2"/>
      <c r="NDW210" s="2"/>
      <c r="NDX210" s="2"/>
      <c r="NDY210" s="2"/>
      <c r="NDZ210" s="2"/>
      <c r="NEA210" s="2"/>
      <c r="NEB210" s="2"/>
      <c r="NEC210" s="2"/>
      <c r="NED210" s="2"/>
      <c r="NEE210" s="2"/>
      <c r="NEF210" s="2"/>
      <c r="NEG210" s="2"/>
      <c r="NEH210" s="2"/>
      <c r="NEI210" s="2"/>
      <c r="NEJ210" s="2"/>
      <c r="NEK210" s="2"/>
      <c r="NEL210" s="2"/>
      <c r="NEM210" s="2"/>
      <c r="NEN210" s="2"/>
      <c r="NEO210" s="2"/>
      <c r="NEP210" s="2"/>
      <c r="NEQ210" s="2"/>
      <c r="NER210" s="2"/>
      <c r="NES210" s="2"/>
      <c r="NET210" s="2"/>
      <c r="NEU210" s="2"/>
      <c r="NEV210" s="2"/>
      <c r="NEW210" s="2"/>
      <c r="NEX210" s="2"/>
      <c r="NEY210" s="2"/>
      <c r="NEZ210" s="2"/>
      <c r="NFA210" s="2"/>
      <c r="NFB210" s="2"/>
      <c r="NFC210" s="2"/>
      <c r="NFD210" s="2"/>
      <c r="NFE210" s="2"/>
      <c r="NFF210" s="2"/>
      <c r="NFG210" s="2"/>
      <c r="NFH210" s="2"/>
      <c r="NFI210" s="2"/>
      <c r="NFJ210" s="2"/>
      <c r="NFK210" s="2"/>
      <c r="NFL210" s="2"/>
      <c r="NFM210" s="2"/>
      <c r="NFN210" s="2"/>
      <c r="NFO210" s="2"/>
      <c r="NFP210" s="2"/>
      <c r="NFQ210" s="2"/>
      <c r="NFR210" s="2"/>
      <c r="NFS210" s="2"/>
      <c r="NFT210" s="2"/>
      <c r="NFU210" s="2"/>
      <c r="NFV210" s="2"/>
      <c r="NFW210" s="2"/>
      <c r="NFX210" s="2"/>
      <c r="NFY210" s="2"/>
      <c r="NFZ210" s="2"/>
      <c r="NGA210" s="2"/>
      <c r="NGB210" s="2"/>
      <c r="NGC210" s="2"/>
      <c r="NGD210" s="2"/>
      <c r="NGE210" s="2"/>
      <c r="NGF210" s="2"/>
      <c r="NGG210" s="2"/>
      <c r="NGH210" s="2"/>
      <c r="NGI210" s="2"/>
      <c r="NGJ210" s="2"/>
      <c r="NGK210" s="2"/>
      <c r="NGL210" s="2"/>
      <c r="NGM210" s="2"/>
      <c r="NGN210" s="2"/>
      <c r="NGO210" s="2"/>
      <c r="NGP210" s="2"/>
      <c r="NGQ210" s="2"/>
      <c r="NGR210" s="2"/>
      <c r="NGS210" s="2"/>
      <c r="NGT210" s="2"/>
      <c r="NGU210" s="2"/>
      <c r="NGV210" s="2"/>
      <c r="NGW210" s="2"/>
      <c r="NGX210" s="2"/>
      <c r="NGY210" s="2"/>
      <c r="NGZ210" s="2"/>
      <c r="NHA210" s="2"/>
      <c r="NHB210" s="2"/>
      <c r="NHC210" s="2"/>
      <c r="NHD210" s="2"/>
      <c r="NHE210" s="2"/>
      <c r="NHF210" s="2"/>
      <c r="NHG210" s="2"/>
      <c r="NHH210" s="2"/>
      <c r="NHI210" s="2"/>
      <c r="NHJ210" s="2"/>
      <c r="NHK210" s="2"/>
      <c r="NHL210" s="2"/>
      <c r="NHM210" s="2"/>
      <c r="NHN210" s="2"/>
      <c r="NHO210" s="2"/>
      <c r="NHP210" s="2"/>
      <c r="NHQ210" s="2"/>
      <c r="NHR210" s="2"/>
      <c r="NHS210" s="2"/>
      <c r="NHT210" s="2"/>
      <c r="NHU210" s="2"/>
      <c r="NHV210" s="2"/>
      <c r="NHW210" s="2"/>
      <c r="NHX210" s="2"/>
      <c r="NHY210" s="2"/>
      <c r="NHZ210" s="2"/>
      <c r="NIA210" s="2"/>
      <c r="NIB210" s="2"/>
      <c r="NIC210" s="2"/>
      <c r="NID210" s="2"/>
      <c r="NIE210" s="2"/>
      <c r="NIF210" s="2"/>
      <c r="NIG210" s="2"/>
      <c r="NIH210" s="2"/>
      <c r="NII210" s="2"/>
      <c r="NIJ210" s="2"/>
      <c r="NIK210" s="2"/>
      <c r="NIL210" s="2"/>
      <c r="NIM210" s="2"/>
      <c r="NIN210" s="2"/>
      <c r="NIO210" s="2"/>
      <c r="NIP210" s="2"/>
      <c r="NIQ210" s="2"/>
      <c r="NIR210" s="2"/>
      <c r="NIS210" s="2"/>
      <c r="NIT210" s="2"/>
      <c r="NIU210" s="2"/>
      <c r="NIV210" s="2"/>
      <c r="NIW210" s="2"/>
      <c r="NIX210" s="2"/>
      <c r="NIY210" s="2"/>
      <c r="NIZ210" s="2"/>
      <c r="NJA210" s="2"/>
      <c r="NJB210" s="2"/>
      <c r="NJC210" s="2"/>
      <c r="NJD210" s="2"/>
      <c r="NJE210" s="2"/>
      <c r="NJF210" s="2"/>
      <c r="NJG210" s="2"/>
      <c r="NJH210" s="2"/>
      <c r="NJI210" s="2"/>
      <c r="NJJ210" s="2"/>
      <c r="NJK210" s="2"/>
      <c r="NJL210" s="2"/>
      <c r="NJM210" s="2"/>
      <c r="NJN210" s="2"/>
      <c r="NJO210" s="2"/>
      <c r="NJP210" s="2"/>
      <c r="NJQ210" s="2"/>
      <c r="NJR210" s="2"/>
      <c r="NJS210" s="2"/>
      <c r="NJT210" s="2"/>
      <c r="NJU210" s="2"/>
      <c r="NJV210" s="2"/>
      <c r="NJW210" s="2"/>
      <c r="NJX210" s="2"/>
      <c r="NJY210" s="2"/>
      <c r="NJZ210" s="2"/>
      <c r="NKA210" s="2"/>
      <c r="NKB210" s="2"/>
      <c r="NKC210" s="2"/>
      <c r="NKD210" s="2"/>
      <c r="NKE210" s="2"/>
      <c r="NKF210" s="2"/>
      <c r="NKG210" s="2"/>
      <c r="NKH210" s="2"/>
      <c r="NKI210" s="2"/>
      <c r="NKJ210" s="2"/>
      <c r="NKK210" s="2"/>
      <c r="NKL210" s="2"/>
      <c r="NKM210" s="2"/>
      <c r="NKN210" s="2"/>
      <c r="NKO210" s="2"/>
      <c r="NKP210" s="2"/>
      <c r="NKQ210" s="2"/>
      <c r="NKR210" s="2"/>
      <c r="NKS210" s="2"/>
      <c r="NKT210" s="2"/>
      <c r="NKU210" s="2"/>
      <c r="NKV210" s="2"/>
      <c r="NKW210" s="2"/>
      <c r="NKX210" s="2"/>
      <c r="NKY210" s="2"/>
      <c r="NKZ210" s="2"/>
      <c r="NLA210" s="2"/>
      <c r="NLB210" s="2"/>
      <c r="NLC210" s="2"/>
      <c r="NLD210" s="2"/>
      <c r="NLE210" s="2"/>
      <c r="NLF210" s="2"/>
      <c r="NLG210" s="2"/>
      <c r="NLH210" s="2"/>
      <c r="NLI210" s="2"/>
      <c r="NLJ210" s="2"/>
      <c r="NLK210" s="2"/>
      <c r="NLL210" s="2"/>
      <c r="NLM210" s="2"/>
      <c r="NLN210" s="2"/>
      <c r="NLO210" s="2"/>
      <c r="NLP210" s="2"/>
      <c r="NLQ210" s="2"/>
      <c r="NLR210" s="2"/>
      <c r="NLS210" s="2"/>
      <c r="NLT210" s="2"/>
      <c r="NLU210" s="2"/>
      <c r="NLV210" s="2"/>
      <c r="NLW210" s="2"/>
      <c r="NLX210" s="2"/>
      <c r="NLY210" s="2"/>
      <c r="NLZ210" s="2"/>
      <c r="NMA210" s="2"/>
      <c r="NMB210" s="2"/>
      <c r="NMC210" s="2"/>
      <c r="NMD210" s="2"/>
      <c r="NME210" s="2"/>
      <c r="NMF210" s="2"/>
      <c r="NMG210" s="2"/>
      <c r="NMH210" s="2"/>
      <c r="NMI210" s="2"/>
      <c r="NMJ210" s="2"/>
      <c r="NMK210" s="2"/>
      <c r="NML210" s="2"/>
      <c r="NMM210" s="2"/>
      <c r="NMN210" s="2"/>
      <c r="NMO210" s="2"/>
      <c r="NMP210" s="2"/>
      <c r="NMQ210" s="2"/>
      <c r="NMR210" s="2"/>
      <c r="NMS210" s="2"/>
      <c r="NMT210" s="2"/>
      <c r="NMU210" s="2"/>
      <c r="NMV210" s="2"/>
      <c r="NMW210" s="2"/>
      <c r="NMX210" s="2"/>
      <c r="NMY210" s="2"/>
      <c r="NMZ210" s="2"/>
      <c r="NNA210" s="2"/>
      <c r="NNB210" s="2"/>
      <c r="NNC210" s="2"/>
      <c r="NND210" s="2"/>
      <c r="NNE210" s="2"/>
      <c r="NNF210" s="2"/>
      <c r="NNG210" s="2"/>
      <c r="NNH210" s="2"/>
      <c r="NNI210" s="2"/>
      <c r="NNJ210" s="2"/>
      <c r="NNK210" s="2"/>
      <c r="NNL210" s="2"/>
      <c r="NNM210" s="2"/>
      <c r="NNN210" s="2"/>
      <c r="NNO210" s="2"/>
      <c r="NNP210" s="2"/>
      <c r="NNQ210" s="2"/>
      <c r="NNR210" s="2"/>
      <c r="NNS210" s="2"/>
      <c r="NNT210" s="2"/>
      <c r="NNU210" s="2"/>
      <c r="NNV210" s="2"/>
      <c r="NNW210" s="2"/>
      <c r="NNX210" s="2"/>
      <c r="NNY210" s="2"/>
      <c r="NNZ210" s="2"/>
      <c r="NOA210" s="2"/>
      <c r="NOB210" s="2"/>
      <c r="NOC210" s="2"/>
      <c r="NOD210" s="2"/>
      <c r="NOE210" s="2"/>
      <c r="NOF210" s="2"/>
      <c r="NOG210" s="2"/>
      <c r="NOH210" s="2"/>
      <c r="NOI210" s="2"/>
      <c r="NOJ210" s="2"/>
      <c r="NOK210" s="2"/>
      <c r="NOL210" s="2"/>
      <c r="NOM210" s="2"/>
      <c r="NON210" s="2"/>
      <c r="NOO210" s="2"/>
      <c r="NOP210" s="2"/>
      <c r="NOQ210" s="2"/>
      <c r="NOR210" s="2"/>
      <c r="NOS210" s="2"/>
      <c r="NOT210" s="2"/>
      <c r="NOU210" s="2"/>
      <c r="NOV210" s="2"/>
      <c r="NOW210" s="2"/>
      <c r="NOX210" s="2"/>
      <c r="NOY210" s="2"/>
      <c r="NOZ210" s="2"/>
      <c r="NPA210" s="2"/>
      <c r="NPB210" s="2"/>
      <c r="NPC210" s="2"/>
      <c r="NPD210" s="2"/>
      <c r="NPE210" s="2"/>
      <c r="NPF210" s="2"/>
      <c r="NPG210" s="2"/>
      <c r="NPH210" s="2"/>
      <c r="NPI210" s="2"/>
      <c r="NPJ210" s="2"/>
      <c r="NPK210" s="2"/>
      <c r="NPL210" s="2"/>
      <c r="NPM210" s="2"/>
      <c r="NPN210" s="2"/>
      <c r="NPO210" s="2"/>
      <c r="NPP210" s="2"/>
      <c r="NPQ210" s="2"/>
      <c r="NPR210" s="2"/>
      <c r="NPS210" s="2"/>
      <c r="NPT210" s="2"/>
      <c r="NPU210" s="2"/>
      <c r="NPV210" s="2"/>
      <c r="NPW210" s="2"/>
      <c r="NPX210" s="2"/>
      <c r="NPY210" s="2"/>
      <c r="NPZ210" s="2"/>
      <c r="NQA210" s="2"/>
      <c r="NQB210" s="2"/>
      <c r="NQC210" s="2"/>
      <c r="NQD210" s="2"/>
      <c r="NQE210" s="2"/>
      <c r="NQF210" s="2"/>
      <c r="NQG210" s="2"/>
      <c r="NQH210" s="2"/>
      <c r="NQI210" s="2"/>
      <c r="NQJ210" s="2"/>
      <c r="NQK210" s="2"/>
      <c r="NQL210" s="2"/>
      <c r="NQM210" s="2"/>
      <c r="NQN210" s="2"/>
      <c r="NQO210" s="2"/>
      <c r="NQP210" s="2"/>
      <c r="NQQ210" s="2"/>
      <c r="NQR210" s="2"/>
      <c r="NQS210" s="2"/>
      <c r="NQT210" s="2"/>
      <c r="NQU210" s="2"/>
      <c r="NQV210" s="2"/>
      <c r="NQW210" s="2"/>
      <c r="NQX210" s="2"/>
      <c r="NQY210" s="2"/>
      <c r="NQZ210" s="2"/>
      <c r="NRA210" s="2"/>
      <c r="NRB210" s="2"/>
      <c r="NRC210" s="2"/>
      <c r="NRD210" s="2"/>
      <c r="NRE210" s="2"/>
      <c r="NRF210" s="2"/>
      <c r="NRG210" s="2"/>
      <c r="NRH210" s="2"/>
      <c r="NRI210" s="2"/>
      <c r="NRJ210" s="2"/>
      <c r="NRK210" s="2"/>
      <c r="NRL210" s="2"/>
      <c r="NRM210" s="2"/>
      <c r="NRN210" s="2"/>
      <c r="NRO210" s="2"/>
      <c r="NRP210" s="2"/>
      <c r="NRQ210" s="2"/>
      <c r="NRR210" s="2"/>
      <c r="NRS210" s="2"/>
      <c r="NRT210" s="2"/>
      <c r="NRU210" s="2"/>
      <c r="NRV210" s="2"/>
      <c r="NRW210" s="2"/>
      <c r="NRX210" s="2"/>
      <c r="NRY210" s="2"/>
      <c r="NRZ210" s="2"/>
      <c r="NSA210" s="2"/>
      <c r="NSB210" s="2"/>
      <c r="NSC210" s="2"/>
      <c r="NSD210" s="2"/>
      <c r="NSE210" s="2"/>
      <c r="NSF210" s="2"/>
      <c r="NSG210" s="2"/>
      <c r="NSH210" s="2"/>
      <c r="NSI210" s="2"/>
      <c r="NSJ210" s="2"/>
      <c r="NSK210" s="2"/>
      <c r="NSL210" s="2"/>
      <c r="NSM210" s="2"/>
      <c r="NSN210" s="2"/>
      <c r="NSO210" s="2"/>
      <c r="NSP210" s="2"/>
      <c r="NSQ210" s="2"/>
      <c r="NSR210" s="2"/>
      <c r="NSS210" s="2"/>
      <c r="NST210" s="2"/>
      <c r="NSU210" s="2"/>
      <c r="NSV210" s="2"/>
      <c r="NSW210" s="2"/>
      <c r="NSX210" s="2"/>
      <c r="NSY210" s="2"/>
      <c r="NSZ210" s="2"/>
      <c r="NTA210" s="2"/>
      <c r="NTB210" s="2"/>
      <c r="NTC210" s="2"/>
      <c r="NTD210" s="2"/>
      <c r="NTE210" s="2"/>
      <c r="NTF210" s="2"/>
      <c r="NTG210" s="2"/>
      <c r="NTH210" s="2"/>
      <c r="NTI210" s="2"/>
      <c r="NTJ210" s="2"/>
      <c r="NTK210" s="2"/>
      <c r="NTL210" s="2"/>
      <c r="NTM210" s="2"/>
      <c r="NTN210" s="2"/>
      <c r="NTO210" s="2"/>
      <c r="NTP210" s="2"/>
      <c r="NTQ210" s="2"/>
      <c r="NTR210" s="2"/>
      <c r="NTS210" s="2"/>
      <c r="NTT210" s="2"/>
      <c r="NTU210" s="2"/>
      <c r="NTV210" s="2"/>
      <c r="NTW210" s="2"/>
      <c r="NTX210" s="2"/>
      <c r="NTY210" s="2"/>
      <c r="NTZ210" s="2"/>
      <c r="NUA210" s="2"/>
      <c r="NUB210" s="2"/>
      <c r="NUC210" s="2"/>
      <c r="NUD210" s="2"/>
      <c r="NUE210" s="2"/>
      <c r="NUF210" s="2"/>
      <c r="NUG210" s="2"/>
      <c r="NUH210" s="2"/>
      <c r="NUI210" s="2"/>
      <c r="NUJ210" s="2"/>
      <c r="NUK210" s="2"/>
      <c r="NUL210" s="2"/>
      <c r="NUM210" s="2"/>
      <c r="NUN210" s="2"/>
      <c r="NUO210" s="2"/>
      <c r="NUP210" s="2"/>
      <c r="NUQ210" s="2"/>
      <c r="NUR210" s="2"/>
      <c r="NUS210" s="2"/>
      <c r="NUT210" s="2"/>
      <c r="NUU210" s="2"/>
      <c r="NUV210" s="2"/>
      <c r="NUW210" s="2"/>
      <c r="NUX210" s="2"/>
      <c r="NUY210" s="2"/>
      <c r="NUZ210" s="2"/>
      <c r="NVA210" s="2"/>
      <c r="NVB210" s="2"/>
      <c r="NVC210" s="2"/>
      <c r="NVD210" s="2"/>
      <c r="NVE210" s="2"/>
      <c r="NVF210" s="2"/>
      <c r="NVG210" s="2"/>
      <c r="NVH210" s="2"/>
      <c r="NVI210" s="2"/>
      <c r="NVJ210" s="2"/>
      <c r="NVK210" s="2"/>
      <c r="NVL210" s="2"/>
      <c r="NVM210" s="2"/>
      <c r="NVN210" s="2"/>
      <c r="NVO210" s="2"/>
      <c r="NVP210" s="2"/>
      <c r="NVQ210" s="2"/>
      <c r="NVR210" s="2"/>
      <c r="NVS210" s="2"/>
      <c r="NVT210" s="2"/>
      <c r="NVU210" s="2"/>
      <c r="NVV210" s="2"/>
      <c r="NVW210" s="2"/>
      <c r="NVX210" s="2"/>
      <c r="NVY210" s="2"/>
      <c r="NVZ210" s="2"/>
      <c r="NWA210" s="2"/>
      <c r="NWB210" s="2"/>
      <c r="NWC210" s="2"/>
      <c r="NWD210" s="2"/>
      <c r="NWE210" s="2"/>
      <c r="NWF210" s="2"/>
      <c r="NWG210" s="2"/>
      <c r="NWH210" s="2"/>
      <c r="NWI210" s="2"/>
      <c r="NWJ210" s="2"/>
      <c r="NWK210" s="2"/>
      <c r="NWL210" s="2"/>
      <c r="NWM210" s="2"/>
      <c r="NWN210" s="2"/>
      <c r="NWO210" s="2"/>
      <c r="NWP210" s="2"/>
      <c r="NWQ210" s="2"/>
      <c r="NWR210" s="2"/>
      <c r="NWS210" s="2"/>
      <c r="NWT210" s="2"/>
      <c r="NWU210" s="2"/>
      <c r="NWV210" s="2"/>
      <c r="NWW210" s="2"/>
      <c r="NWX210" s="2"/>
      <c r="NWY210" s="2"/>
      <c r="NWZ210" s="2"/>
      <c r="NXA210" s="2"/>
      <c r="NXB210" s="2"/>
      <c r="NXC210" s="2"/>
      <c r="NXD210" s="2"/>
      <c r="NXE210" s="2"/>
      <c r="NXF210" s="2"/>
      <c r="NXG210" s="2"/>
      <c r="NXH210" s="2"/>
      <c r="NXI210" s="2"/>
      <c r="NXJ210" s="2"/>
      <c r="NXK210" s="2"/>
      <c r="NXL210" s="2"/>
      <c r="NXM210" s="2"/>
      <c r="NXN210" s="2"/>
      <c r="NXO210" s="2"/>
      <c r="NXP210" s="2"/>
      <c r="NXQ210" s="2"/>
      <c r="NXR210" s="2"/>
      <c r="NXS210" s="2"/>
      <c r="NXT210" s="2"/>
      <c r="NXU210" s="2"/>
      <c r="NXV210" s="2"/>
      <c r="NXW210" s="2"/>
      <c r="NXX210" s="2"/>
      <c r="NXY210" s="2"/>
      <c r="NXZ210" s="2"/>
      <c r="NYA210" s="2"/>
      <c r="NYB210" s="2"/>
      <c r="NYC210" s="2"/>
      <c r="NYD210" s="2"/>
      <c r="NYE210" s="2"/>
      <c r="NYF210" s="2"/>
      <c r="NYG210" s="2"/>
      <c r="NYH210" s="2"/>
      <c r="NYI210" s="2"/>
      <c r="NYJ210" s="2"/>
      <c r="NYK210" s="2"/>
      <c r="NYL210" s="2"/>
      <c r="NYM210" s="2"/>
      <c r="NYN210" s="2"/>
      <c r="NYO210" s="2"/>
      <c r="NYP210" s="2"/>
      <c r="NYQ210" s="2"/>
      <c r="NYR210" s="2"/>
      <c r="NYS210" s="2"/>
      <c r="NYT210" s="2"/>
      <c r="NYU210" s="2"/>
      <c r="NYV210" s="2"/>
      <c r="NYW210" s="2"/>
      <c r="NYX210" s="2"/>
      <c r="NYY210" s="2"/>
      <c r="NYZ210" s="2"/>
      <c r="NZA210" s="2"/>
      <c r="NZB210" s="2"/>
      <c r="NZC210" s="2"/>
      <c r="NZD210" s="2"/>
      <c r="NZE210" s="2"/>
      <c r="NZF210" s="2"/>
      <c r="NZG210" s="2"/>
      <c r="NZH210" s="2"/>
      <c r="NZI210" s="2"/>
      <c r="NZJ210" s="2"/>
      <c r="NZK210" s="2"/>
      <c r="NZL210" s="2"/>
      <c r="NZM210" s="2"/>
      <c r="NZN210" s="2"/>
      <c r="NZO210" s="2"/>
      <c r="NZP210" s="2"/>
      <c r="NZQ210" s="2"/>
      <c r="NZR210" s="2"/>
      <c r="NZS210" s="2"/>
      <c r="NZT210" s="2"/>
      <c r="NZU210" s="2"/>
      <c r="NZV210" s="2"/>
      <c r="NZW210" s="2"/>
      <c r="NZX210" s="2"/>
      <c r="NZY210" s="2"/>
      <c r="NZZ210" s="2"/>
      <c r="OAA210" s="2"/>
      <c r="OAB210" s="2"/>
      <c r="OAC210" s="2"/>
      <c r="OAD210" s="2"/>
      <c r="OAE210" s="2"/>
      <c r="OAF210" s="2"/>
      <c r="OAG210" s="2"/>
      <c r="OAH210" s="2"/>
      <c r="OAI210" s="2"/>
      <c r="OAJ210" s="2"/>
      <c r="OAK210" s="2"/>
      <c r="OAL210" s="2"/>
      <c r="OAM210" s="2"/>
      <c r="OAN210" s="2"/>
      <c r="OAO210" s="2"/>
      <c r="OAP210" s="2"/>
      <c r="OAQ210" s="2"/>
      <c r="OAR210" s="2"/>
      <c r="OAS210" s="2"/>
      <c r="OAT210" s="2"/>
      <c r="OAU210" s="2"/>
      <c r="OAV210" s="2"/>
      <c r="OAW210" s="2"/>
      <c r="OAX210" s="2"/>
      <c r="OAY210" s="2"/>
      <c r="OAZ210" s="2"/>
      <c r="OBA210" s="2"/>
      <c r="OBB210" s="2"/>
      <c r="OBC210" s="2"/>
      <c r="OBD210" s="2"/>
      <c r="OBE210" s="2"/>
      <c r="OBF210" s="2"/>
      <c r="OBG210" s="2"/>
      <c r="OBH210" s="2"/>
      <c r="OBI210" s="2"/>
      <c r="OBJ210" s="2"/>
      <c r="OBK210" s="2"/>
      <c r="OBL210" s="2"/>
      <c r="OBM210" s="2"/>
      <c r="OBN210" s="2"/>
      <c r="OBO210" s="2"/>
      <c r="OBP210" s="2"/>
      <c r="OBQ210" s="2"/>
      <c r="OBR210" s="2"/>
      <c r="OBS210" s="2"/>
      <c r="OBT210" s="2"/>
      <c r="OBU210" s="2"/>
      <c r="OBV210" s="2"/>
      <c r="OBW210" s="2"/>
      <c r="OBX210" s="2"/>
      <c r="OBY210" s="2"/>
      <c r="OBZ210" s="2"/>
      <c r="OCA210" s="2"/>
      <c r="OCB210" s="2"/>
      <c r="OCC210" s="2"/>
      <c r="OCD210" s="2"/>
      <c r="OCE210" s="2"/>
      <c r="OCF210" s="2"/>
      <c r="OCG210" s="2"/>
      <c r="OCH210" s="2"/>
      <c r="OCI210" s="2"/>
      <c r="OCJ210" s="2"/>
      <c r="OCK210" s="2"/>
      <c r="OCL210" s="2"/>
      <c r="OCM210" s="2"/>
      <c r="OCN210" s="2"/>
      <c r="OCO210" s="2"/>
      <c r="OCP210" s="2"/>
      <c r="OCQ210" s="2"/>
      <c r="OCR210" s="2"/>
      <c r="OCS210" s="2"/>
      <c r="OCT210" s="2"/>
      <c r="OCU210" s="2"/>
      <c r="OCV210" s="2"/>
      <c r="OCW210" s="2"/>
      <c r="OCX210" s="2"/>
      <c r="OCY210" s="2"/>
      <c r="OCZ210" s="2"/>
      <c r="ODA210" s="2"/>
      <c r="ODB210" s="2"/>
      <c r="ODC210" s="2"/>
      <c r="ODD210" s="2"/>
      <c r="ODE210" s="2"/>
      <c r="ODF210" s="2"/>
      <c r="ODG210" s="2"/>
      <c r="ODH210" s="2"/>
      <c r="ODI210" s="2"/>
      <c r="ODJ210" s="2"/>
      <c r="ODK210" s="2"/>
      <c r="ODL210" s="2"/>
      <c r="ODM210" s="2"/>
      <c r="ODN210" s="2"/>
      <c r="ODO210" s="2"/>
      <c r="ODP210" s="2"/>
      <c r="ODQ210" s="2"/>
      <c r="ODR210" s="2"/>
      <c r="ODS210" s="2"/>
      <c r="ODT210" s="2"/>
      <c r="ODU210" s="2"/>
      <c r="ODV210" s="2"/>
      <c r="ODW210" s="2"/>
      <c r="ODX210" s="2"/>
      <c r="ODY210" s="2"/>
      <c r="ODZ210" s="2"/>
      <c r="OEA210" s="2"/>
      <c r="OEB210" s="2"/>
      <c r="OEC210" s="2"/>
      <c r="OED210" s="2"/>
      <c r="OEE210" s="2"/>
      <c r="OEF210" s="2"/>
      <c r="OEG210" s="2"/>
      <c r="OEH210" s="2"/>
      <c r="OEI210" s="2"/>
      <c r="OEJ210" s="2"/>
      <c r="OEK210" s="2"/>
      <c r="OEL210" s="2"/>
      <c r="OEM210" s="2"/>
      <c r="OEN210" s="2"/>
      <c r="OEO210" s="2"/>
      <c r="OEP210" s="2"/>
      <c r="OEQ210" s="2"/>
      <c r="OER210" s="2"/>
      <c r="OES210" s="2"/>
      <c r="OET210" s="2"/>
      <c r="OEU210" s="2"/>
      <c r="OEV210" s="2"/>
      <c r="OEW210" s="2"/>
      <c r="OEX210" s="2"/>
      <c r="OEY210" s="2"/>
      <c r="OEZ210" s="2"/>
      <c r="OFA210" s="2"/>
      <c r="OFB210" s="2"/>
      <c r="OFC210" s="2"/>
      <c r="OFD210" s="2"/>
      <c r="OFE210" s="2"/>
      <c r="OFF210" s="2"/>
      <c r="OFG210" s="2"/>
      <c r="OFH210" s="2"/>
      <c r="OFI210" s="2"/>
      <c r="OFJ210" s="2"/>
      <c r="OFK210" s="2"/>
      <c r="OFL210" s="2"/>
      <c r="OFM210" s="2"/>
      <c r="OFN210" s="2"/>
      <c r="OFO210" s="2"/>
      <c r="OFP210" s="2"/>
      <c r="OFQ210" s="2"/>
      <c r="OFR210" s="2"/>
      <c r="OFS210" s="2"/>
      <c r="OFT210" s="2"/>
      <c r="OFU210" s="2"/>
      <c r="OFV210" s="2"/>
      <c r="OFW210" s="2"/>
      <c r="OFX210" s="2"/>
      <c r="OFY210" s="2"/>
      <c r="OFZ210" s="2"/>
      <c r="OGA210" s="2"/>
      <c r="OGB210" s="2"/>
      <c r="OGC210" s="2"/>
      <c r="OGD210" s="2"/>
      <c r="OGE210" s="2"/>
      <c r="OGF210" s="2"/>
      <c r="OGG210" s="2"/>
      <c r="OGH210" s="2"/>
      <c r="OGI210" s="2"/>
      <c r="OGJ210" s="2"/>
      <c r="OGK210" s="2"/>
      <c r="OGL210" s="2"/>
      <c r="OGM210" s="2"/>
      <c r="OGN210" s="2"/>
      <c r="OGO210" s="2"/>
      <c r="OGP210" s="2"/>
      <c r="OGQ210" s="2"/>
      <c r="OGR210" s="2"/>
      <c r="OGS210" s="2"/>
      <c r="OGT210" s="2"/>
      <c r="OGU210" s="2"/>
      <c r="OGV210" s="2"/>
      <c r="OGW210" s="2"/>
      <c r="OGX210" s="2"/>
      <c r="OGY210" s="2"/>
      <c r="OGZ210" s="2"/>
      <c r="OHA210" s="2"/>
      <c r="OHB210" s="2"/>
      <c r="OHC210" s="2"/>
      <c r="OHD210" s="2"/>
      <c r="OHE210" s="2"/>
      <c r="OHF210" s="2"/>
      <c r="OHG210" s="2"/>
      <c r="OHH210" s="2"/>
      <c r="OHI210" s="2"/>
      <c r="OHJ210" s="2"/>
      <c r="OHK210" s="2"/>
      <c r="OHL210" s="2"/>
      <c r="OHM210" s="2"/>
      <c r="OHN210" s="2"/>
      <c r="OHO210" s="2"/>
      <c r="OHP210" s="2"/>
      <c r="OHQ210" s="2"/>
      <c r="OHR210" s="2"/>
      <c r="OHS210" s="2"/>
      <c r="OHT210" s="2"/>
      <c r="OHU210" s="2"/>
      <c r="OHV210" s="2"/>
      <c r="OHW210" s="2"/>
      <c r="OHX210" s="2"/>
      <c r="OHY210" s="2"/>
      <c r="OHZ210" s="2"/>
      <c r="OIA210" s="2"/>
      <c r="OIB210" s="2"/>
      <c r="OIC210" s="2"/>
      <c r="OID210" s="2"/>
      <c r="OIE210" s="2"/>
      <c r="OIF210" s="2"/>
      <c r="OIG210" s="2"/>
      <c r="OIH210" s="2"/>
      <c r="OII210" s="2"/>
      <c r="OIJ210" s="2"/>
      <c r="OIK210" s="2"/>
      <c r="OIL210" s="2"/>
      <c r="OIM210" s="2"/>
      <c r="OIN210" s="2"/>
      <c r="OIO210" s="2"/>
      <c r="OIP210" s="2"/>
      <c r="OIQ210" s="2"/>
      <c r="OIR210" s="2"/>
      <c r="OIS210" s="2"/>
      <c r="OIT210" s="2"/>
      <c r="OIU210" s="2"/>
      <c r="OIV210" s="2"/>
      <c r="OIW210" s="2"/>
      <c r="OIX210" s="2"/>
      <c r="OIY210" s="2"/>
      <c r="OIZ210" s="2"/>
      <c r="OJA210" s="2"/>
      <c r="OJB210" s="2"/>
      <c r="OJC210" s="2"/>
      <c r="OJD210" s="2"/>
      <c r="OJE210" s="2"/>
      <c r="OJF210" s="2"/>
      <c r="OJG210" s="2"/>
      <c r="OJH210" s="2"/>
      <c r="OJI210" s="2"/>
      <c r="OJJ210" s="2"/>
      <c r="OJK210" s="2"/>
      <c r="OJL210" s="2"/>
      <c r="OJM210" s="2"/>
      <c r="OJN210" s="2"/>
      <c r="OJO210" s="2"/>
      <c r="OJP210" s="2"/>
      <c r="OJQ210" s="2"/>
      <c r="OJR210" s="2"/>
      <c r="OJS210" s="2"/>
      <c r="OJT210" s="2"/>
      <c r="OJU210" s="2"/>
      <c r="OJV210" s="2"/>
      <c r="OJW210" s="2"/>
      <c r="OJX210" s="2"/>
      <c r="OJY210" s="2"/>
      <c r="OJZ210" s="2"/>
      <c r="OKA210" s="2"/>
      <c r="OKB210" s="2"/>
      <c r="OKC210" s="2"/>
      <c r="OKD210" s="2"/>
      <c r="OKE210" s="2"/>
      <c r="OKF210" s="2"/>
      <c r="OKG210" s="2"/>
      <c r="OKH210" s="2"/>
      <c r="OKI210" s="2"/>
      <c r="OKJ210" s="2"/>
      <c r="OKK210" s="2"/>
      <c r="OKL210" s="2"/>
      <c r="OKM210" s="2"/>
      <c r="OKN210" s="2"/>
      <c r="OKO210" s="2"/>
      <c r="OKP210" s="2"/>
      <c r="OKQ210" s="2"/>
      <c r="OKR210" s="2"/>
      <c r="OKS210" s="2"/>
      <c r="OKT210" s="2"/>
      <c r="OKU210" s="2"/>
      <c r="OKV210" s="2"/>
      <c r="OKW210" s="2"/>
      <c r="OKX210" s="2"/>
      <c r="OKY210" s="2"/>
      <c r="OKZ210" s="2"/>
      <c r="OLA210" s="2"/>
      <c r="OLB210" s="2"/>
      <c r="OLC210" s="2"/>
      <c r="OLD210" s="2"/>
      <c r="OLE210" s="2"/>
      <c r="OLF210" s="2"/>
      <c r="OLG210" s="2"/>
      <c r="OLH210" s="2"/>
      <c r="OLI210" s="2"/>
      <c r="OLJ210" s="2"/>
      <c r="OLK210" s="2"/>
      <c r="OLL210" s="2"/>
      <c r="OLM210" s="2"/>
      <c r="OLN210" s="2"/>
      <c r="OLO210" s="2"/>
      <c r="OLP210" s="2"/>
      <c r="OLQ210" s="2"/>
      <c r="OLR210" s="2"/>
      <c r="OLS210" s="2"/>
      <c r="OLT210" s="2"/>
      <c r="OLU210" s="2"/>
      <c r="OLV210" s="2"/>
      <c r="OLW210" s="2"/>
      <c r="OLX210" s="2"/>
      <c r="OLY210" s="2"/>
      <c r="OLZ210" s="2"/>
      <c r="OMA210" s="2"/>
      <c r="OMB210" s="2"/>
      <c r="OMC210" s="2"/>
      <c r="OMD210" s="2"/>
      <c r="OME210" s="2"/>
      <c r="OMF210" s="2"/>
      <c r="OMG210" s="2"/>
      <c r="OMH210" s="2"/>
      <c r="OMI210" s="2"/>
      <c r="OMJ210" s="2"/>
      <c r="OMK210" s="2"/>
      <c r="OML210" s="2"/>
      <c r="OMM210" s="2"/>
      <c r="OMN210" s="2"/>
      <c r="OMO210" s="2"/>
      <c r="OMP210" s="2"/>
      <c r="OMQ210" s="2"/>
      <c r="OMR210" s="2"/>
      <c r="OMS210" s="2"/>
      <c r="OMT210" s="2"/>
      <c r="OMU210" s="2"/>
      <c r="OMV210" s="2"/>
      <c r="OMW210" s="2"/>
      <c r="OMX210" s="2"/>
      <c r="OMY210" s="2"/>
      <c r="OMZ210" s="2"/>
      <c r="ONA210" s="2"/>
      <c r="ONB210" s="2"/>
      <c r="ONC210" s="2"/>
      <c r="OND210" s="2"/>
      <c r="ONE210" s="2"/>
      <c r="ONF210" s="2"/>
      <c r="ONG210" s="2"/>
      <c r="ONH210" s="2"/>
      <c r="ONI210" s="2"/>
      <c r="ONJ210" s="2"/>
      <c r="ONK210" s="2"/>
      <c r="ONL210" s="2"/>
      <c r="ONM210" s="2"/>
      <c r="ONN210" s="2"/>
      <c r="ONO210" s="2"/>
      <c r="ONP210" s="2"/>
      <c r="ONQ210" s="2"/>
      <c r="ONR210" s="2"/>
      <c r="ONS210" s="2"/>
      <c r="ONT210" s="2"/>
      <c r="ONU210" s="2"/>
      <c r="ONV210" s="2"/>
      <c r="ONW210" s="2"/>
      <c r="ONX210" s="2"/>
      <c r="ONY210" s="2"/>
      <c r="ONZ210" s="2"/>
      <c r="OOA210" s="2"/>
      <c r="OOB210" s="2"/>
      <c r="OOC210" s="2"/>
      <c r="OOD210" s="2"/>
      <c r="OOE210" s="2"/>
      <c r="OOF210" s="2"/>
      <c r="OOG210" s="2"/>
      <c r="OOH210" s="2"/>
      <c r="OOI210" s="2"/>
      <c r="OOJ210" s="2"/>
      <c r="OOK210" s="2"/>
      <c r="OOL210" s="2"/>
      <c r="OOM210" s="2"/>
      <c r="OON210" s="2"/>
      <c r="OOO210" s="2"/>
      <c r="OOP210" s="2"/>
      <c r="OOQ210" s="2"/>
      <c r="OOR210" s="2"/>
      <c r="OOS210" s="2"/>
      <c r="OOT210" s="2"/>
      <c r="OOU210" s="2"/>
      <c r="OOV210" s="2"/>
      <c r="OOW210" s="2"/>
      <c r="OOX210" s="2"/>
      <c r="OOY210" s="2"/>
      <c r="OOZ210" s="2"/>
      <c r="OPA210" s="2"/>
      <c r="OPB210" s="2"/>
      <c r="OPC210" s="2"/>
      <c r="OPD210" s="2"/>
      <c r="OPE210" s="2"/>
      <c r="OPF210" s="2"/>
      <c r="OPG210" s="2"/>
      <c r="OPH210" s="2"/>
      <c r="OPI210" s="2"/>
      <c r="OPJ210" s="2"/>
      <c r="OPK210" s="2"/>
      <c r="OPL210" s="2"/>
      <c r="OPM210" s="2"/>
      <c r="OPN210" s="2"/>
      <c r="OPO210" s="2"/>
      <c r="OPP210" s="2"/>
      <c r="OPQ210" s="2"/>
      <c r="OPR210" s="2"/>
      <c r="OPS210" s="2"/>
      <c r="OPT210" s="2"/>
      <c r="OPU210" s="2"/>
      <c r="OPV210" s="2"/>
      <c r="OPW210" s="2"/>
      <c r="OPX210" s="2"/>
      <c r="OPY210" s="2"/>
      <c r="OPZ210" s="2"/>
      <c r="OQA210" s="2"/>
      <c r="OQB210" s="2"/>
      <c r="OQC210" s="2"/>
      <c r="OQD210" s="2"/>
      <c r="OQE210" s="2"/>
      <c r="OQF210" s="2"/>
      <c r="OQG210" s="2"/>
      <c r="OQH210" s="2"/>
      <c r="OQI210" s="2"/>
      <c r="OQJ210" s="2"/>
      <c r="OQK210" s="2"/>
      <c r="OQL210" s="2"/>
      <c r="OQM210" s="2"/>
      <c r="OQN210" s="2"/>
      <c r="OQO210" s="2"/>
      <c r="OQP210" s="2"/>
      <c r="OQQ210" s="2"/>
      <c r="OQR210" s="2"/>
      <c r="OQS210" s="2"/>
      <c r="OQT210" s="2"/>
      <c r="OQU210" s="2"/>
      <c r="OQV210" s="2"/>
      <c r="OQW210" s="2"/>
      <c r="OQX210" s="2"/>
      <c r="OQY210" s="2"/>
      <c r="OQZ210" s="2"/>
      <c r="ORA210" s="2"/>
      <c r="ORB210" s="2"/>
      <c r="ORC210" s="2"/>
      <c r="ORD210" s="2"/>
      <c r="ORE210" s="2"/>
      <c r="ORF210" s="2"/>
      <c r="ORG210" s="2"/>
      <c r="ORH210" s="2"/>
      <c r="ORI210" s="2"/>
      <c r="ORJ210" s="2"/>
      <c r="ORK210" s="2"/>
      <c r="ORL210" s="2"/>
      <c r="ORM210" s="2"/>
      <c r="ORN210" s="2"/>
      <c r="ORO210" s="2"/>
      <c r="ORP210" s="2"/>
      <c r="ORQ210" s="2"/>
      <c r="ORR210" s="2"/>
      <c r="ORS210" s="2"/>
      <c r="ORT210" s="2"/>
      <c r="ORU210" s="2"/>
      <c r="ORV210" s="2"/>
      <c r="ORW210" s="2"/>
      <c r="ORX210" s="2"/>
      <c r="ORY210" s="2"/>
      <c r="ORZ210" s="2"/>
      <c r="OSA210" s="2"/>
      <c r="OSB210" s="2"/>
      <c r="OSC210" s="2"/>
      <c r="OSD210" s="2"/>
      <c r="OSE210" s="2"/>
      <c r="OSF210" s="2"/>
      <c r="OSG210" s="2"/>
      <c r="OSH210" s="2"/>
      <c r="OSI210" s="2"/>
      <c r="OSJ210" s="2"/>
      <c r="OSK210" s="2"/>
      <c r="OSL210" s="2"/>
      <c r="OSM210" s="2"/>
      <c r="OSN210" s="2"/>
      <c r="OSO210" s="2"/>
      <c r="OSP210" s="2"/>
      <c r="OSQ210" s="2"/>
      <c r="OSR210" s="2"/>
      <c r="OSS210" s="2"/>
      <c r="OST210" s="2"/>
      <c r="OSU210" s="2"/>
      <c r="OSV210" s="2"/>
      <c r="OSW210" s="2"/>
      <c r="OSX210" s="2"/>
      <c r="OSY210" s="2"/>
      <c r="OSZ210" s="2"/>
      <c r="OTA210" s="2"/>
      <c r="OTB210" s="2"/>
      <c r="OTC210" s="2"/>
      <c r="OTD210" s="2"/>
      <c r="OTE210" s="2"/>
      <c r="OTF210" s="2"/>
      <c r="OTG210" s="2"/>
      <c r="OTH210" s="2"/>
      <c r="OTI210" s="2"/>
      <c r="OTJ210" s="2"/>
      <c r="OTK210" s="2"/>
      <c r="OTL210" s="2"/>
      <c r="OTM210" s="2"/>
      <c r="OTN210" s="2"/>
      <c r="OTO210" s="2"/>
      <c r="OTP210" s="2"/>
      <c r="OTQ210" s="2"/>
      <c r="OTR210" s="2"/>
      <c r="OTS210" s="2"/>
      <c r="OTT210" s="2"/>
      <c r="OTU210" s="2"/>
      <c r="OTV210" s="2"/>
      <c r="OTW210" s="2"/>
      <c r="OTX210" s="2"/>
      <c r="OTY210" s="2"/>
      <c r="OTZ210" s="2"/>
      <c r="OUA210" s="2"/>
      <c r="OUB210" s="2"/>
      <c r="OUC210" s="2"/>
      <c r="OUD210" s="2"/>
      <c r="OUE210" s="2"/>
      <c r="OUF210" s="2"/>
      <c r="OUG210" s="2"/>
      <c r="OUH210" s="2"/>
      <c r="OUI210" s="2"/>
      <c r="OUJ210" s="2"/>
      <c r="OUK210" s="2"/>
      <c r="OUL210" s="2"/>
      <c r="OUM210" s="2"/>
      <c r="OUN210" s="2"/>
      <c r="OUO210" s="2"/>
      <c r="OUP210" s="2"/>
      <c r="OUQ210" s="2"/>
      <c r="OUR210" s="2"/>
      <c r="OUS210" s="2"/>
      <c r="OUT210" s="2"/>
      <c r="OUU210" s="2"/>
      <c r="OUV210" s="2"/>
      <c r="OUW210" s="2"/>
      <c r="OUX210" s="2"/>
      <c r="OUY210" s="2"/>
      <c r="OUZ210" s="2"/>
      <c r="OVA210" s="2"/>
      <c r="OVB210" s="2"/>
      <c r="OVC210" s="2"/>
      <c r="OVD210" s="2"/>
      <c r="OVE210" s="2"/>
      <c r="OVF210" s="2"/>
      <c r="OVG210" s="2"/>
      <c r="OVH210" s="2"/>
      <c r="OVI210" s="2"/>
      <c r="OVJ210" s="2"/>
      <c r="OVK210" s="2"/>
      <c r="OVL210" s="2"/>
      <c r="OVM210" s="2"/>
      <c r="OVN210" s="2"/>
      <c r="OVO210" s="2"/>
      <c r="OVP210" s="2"/>
      <c r="OVQ210" s="2"/>
      <c r="OVR210" s="2"/>
      <c r="OVS210" s="2"/>
      <c r="OVT210" s="2"/>
      <c r="OVU210" s="2"/>
      <c r="OVV210" s="2"/>
      <c r="OVW210" s="2"/>
      <c r="OVX210" s="2"/>
      <c r="OVY210" s="2"/>
      <c r="OVZ210" s="2"/>
      <c r="OWA210" s="2"/>
      <c r="OWB210" s="2"/>
      <c r="OWC210" s="2"/>
      <c r="OWD210" s="2"/>
      <c r="OWE210" s="2"/>
      <c r="OWF210" s="2"/>
      <c r="OWG210" s="2"/>
      <c r="OWH210" s="2"/>
      <c r="OWI210" s="2"/>
      <c r="OWJ210" s="2"/>
      <c r="OWK210" s="2"/>
      <c r="OWL210" s="2"/>
      <c r="OWM210" s="2"/>
      <c r="OWN210" s="2"/>
      <c r="OWO210" s="2"/>
      <c r="OWP210" s="2"/>
      <c r="OWQ210" s="2"/>
      <c r="OWR210" s="2"/>
      <c r="OWS210" s="2"/>
      <c r="OWT210" s="2"/>
      <c r="OWU210" s="2"/>
      <c r="OWV210" s="2"/>
      <c r="OWW210" s="2"/>
      <c r="OWX210" s="2"/>
      <c r="OWY210" s="2"/>
      <c r="OWZ210" s="2"/>
      <c r="OXA210" s="2"/>
      <c r="OXB210" s="2"/>
      <c r="OXC210" s="2"/>
      <c r="OXD210" s="2"/>
      <c r="OXE210" s="2"/>
      <c r="OXF210" s="2"/>
      <c r="OXG210" s="2"/>
      <c r="OXH210" s="2"/>
      <c r="OXI210" s="2"/>
      <c r="OXJ210" s="2"/>
      <c r="OXK210" s="2"/>
      <c r="OXL210" s="2"/>
      <c r="OXM210" s="2"/>
      <c r="OXN210" s="2"/>
      <c r="OXO210" s="2"/>
      <c r="OXP210" s="2"/>
      <c r="OXQ210" s="2"/>
      <c r="OXR210" s="2"/>
      <c r="OXS210" s="2"/>
      <c r="OXT210" s="2"/>
      <c r="OXU210" s="2"/>
      <c r="OXV210" s="2"/>
      <c r="OXW210" s="2"/>
      <c r="OXX210" s="2"/>
      <c r="OXY210" s="2"/>
      <c r="OXZ210" s="2"/>
      <c r="OYA210" s="2"/>
      <c r="OYB210" s="2"/>
      <c r="OYC210" s="2"/>
      <c r="OYD210" s="2"/>
      <c r="OYE210" s="2"/>
      <c r="OYF210" s="2"/>
      <c r="OYG210" s="2"/>
      <c r="OYH210" s="2"/>
      <c r="OYI210" s="2"/>
      <c r="OYJ210" s="2"/>
      <c r="OYK210" s="2"/>
      <c r="OYL210" s="2"/>
      <c r="OYM210" s="2"/>
      <c r="OYN210" s="2"/>
      <c r="OYO210" s="2"/>
      <c r="OYP210" s="2"/>
      <c r="OYQ210" s="2"/>
      <c r="OYR210" s="2"/>
      <c r="OYS210" s="2"/>
      <c r="OYT210" s="2"/>
      <c r="OYU210" s="2"/>
      <c r="OYV210" s="2"/>
      <c r="OYW210" s="2"/>
      <c r="OYX210" s="2"/>
      <c r="OYY210" s="2"/>
      <c r="OYZ210" s="2"/>
      <c r="OZA210" s="2"/>
      <c r="OZB210" s="2"/>
      <c r="OZC210" s="2"/>
      <c r="OZD210" s="2"/>
      <c r="OZE210" s="2"/>
      <c r="OZF210" s="2"/>
      <c r="OZG210" s="2"/>
      <c r="OZH210" s="2"/>
      <c r="OZI210" s="2"/>
      <c r="OZJ210" s="2"/>
      <c r="OZK210" s="2"/>
      <c r="OZL210" s="2"/>
      <c r="OZM210" s="2"/>
      <c r="OZN210" s="2"/>
      <c r="OZO210" s="2"/>
      <c r="OZP210" s="2"/>
      <c r="OZQ210" s="2"/>
      <c r="OZR210" s="2"/>
      <c r="OZS210" s="2"/>
      <c r="OZT210" s="2"/>
      <c r="OZU210" s="2"/>
      <c r="OZV210" s="2"/>
      <c r="OZW210" s="2"/>
      <c r="OZX210" s="2"/>
      <c r="OZY210" s="2"/>
      <c r="OZZ210" s="2"/>
      <c r="PAA210" s="2"/>
      <c r="PAB210" s="2"/>
      <c r="PAC210" s="2"/>
      <c r="PAD210" s="2"/>
      <c r="PAE210" s="2"/>
      <c r="PAF210" s="2"/>
      <c r="PAG210" s="2"/>
      <c r="PAH210" s="2"/>
      <c r="PAI210" s="2"/>
      <c r="PAJ210" s="2"/>
      <c r="PAK210" s="2"/>
      <c r="PAL210" s="2"/>
      <c r="PAM210" s="2"/>
      <c r="PAN210" s="2"/>
      <c r="PAO210" s="2"/>
      <c r="PAP210" s="2"/>
      <c r="PAQ210" s="2"/>
      <c r="PAR210" s="2"/>
      <c r="PAS210" s="2"/>
      <c r="PAT210" s="2"/>
      <c r="PAU210" s="2"/>
      <c r="PAV210" s="2"/>
      <c r="PAW210" s="2"/>
      <c r="PAX210" s="2"/>
      <c r="PAY210" s="2"/>
      <c r="PAZ210" s="2"/>
      <c r="PBA210" s="2"/>
      <c r="PBB210" s="2"/>
      <c r="PBC210" s="2"/>
      <c r="PBD210" s="2"/>
      <c r="PBE210" s="2"/>
      <c r="PBF210" s="2"/>
      <c r="PBG210" s="2"/>
      <c r="PBH210" s="2"/>
      <c r="PBI210" s="2"/>
      <c r="PBJ210" s="2"/>
      <c r="PBK210" s="2"/>
      <c r="PBL210" s="2"/>
      <c r="PBM210" s="2"/>
      <c r="PBN210" s="2"/>
      <c r="PBO210" s="2"/>
      <c r="PBP210" s="2"/>
      <c r="PBQ210" s="2"/>
      <c r="PBR210" s="2"/>
      <c r="PBS210" s="2"/>
      <c r="PBT210" s="2"/>
      <c r="PBU210" s="2"/>
      <c r="PBV210" s="2"/>
      <c r="PBW210" s="2"/>
      <c r="PBX210" s="2"/>
      <c r="PBY210" s="2"/>
      <c r="PBZ210" s="2"/>
      <c r="PCA210" s="2"/>
      <c r="PCB210" s="2"/>
      <c r="PCC210" s="2"/>
      <c r="PCD210" s="2"/>
      <c r="PCE210" s="2"/>
      <c r="PCF210" s="2"/>
      <c r="PCG210" s="2"/>
      <c r="PCH210" s="2"/>
      <c r="PCI210" s="2"/>
      <c r="PCJ210" s="2"/>
      <c r="PCK210" s="2"/>
      <c r="PCL210" s="2"/>
      <c r="PCM210" s="2"/>
      <c r="PCN210" s="2"/>
      <c r="PCO210" s="2"/>
      <c r="PCP210" s="2"/>
      <c r="PCQ210" s="2"/>
      <c r="PCR210" s="2"/>
      <c r="PCS210" s="2"/>
      <c r="PCT210" s="2"/>
      <c r="PCU210" s="2"/>
      <c r="PCV210" s="2"/>
      <c r="PCW210" s="2"/>
      <c r="PCX210" s="2"/>
      <c r="PCY210" s="2"/>
      <c r="PCZ210" s="2"/>
      <c r="PDA210" s="2"/>
      <c r="PDB210" s="2"/>
      <c r="PDC210" s="2"/>
      <c r="PDD210" s="2"/>
      <c r="PDE210" s="2"/>
      <c r="PDF210" s="2"/>
      <c r="PDG210" s="2"/>
      <c r="PDH210" s="2"/>
      <c r="PDI210" s="2"/>
      <c r="PDJ210" s="2"/>
      <c r="PDK210" s="2"/>
      <c r="PDL210" s="2"/>
      <c r="PDM210" s="2"/>
      <c r="PDN210" s="2"/>
      <c r="PDO210" s="2"/>
      <c r="PDP210" s="2"/>
      <c r="PDQ210" s="2"/>
      <c r="PDR210" s="2"/>
      <c r="PDS210" s="2"/>
      <c r="PDT210" s="2"/>
      <c r="PDU210" s="2"/>
      <c r="PDV210" s="2"/>
      <c r="PDW210" s="2"/>
      <c r="PDX210" s="2"/>
      <c r="PDY210" s="2"/>
      <c r="PDZ210" s="2"/>
      <c r="PEA210" s="2"/>
      <c r="PEB210" s="2"/>
      <c r="PEC210" s="2"/>
      <c r="PED210" s="2"/>
      <c r="PEE210" s="2"/>
      <c r="PEF210" s="2"/>
      <c r="PEG210" s="2"/>
      <c r="PEH210" s="2"/>
      <c r="PEI210" s="2"/>
      <c r="PEJ210" s="2"/>
      <c r="PEK210" s="2"/>
      <c r="PEL210" s="2"/>
      <c r="PEM210" s="2"/>
      <c r="PEN210" s="2"/>
      <c r="PEO210" s="2"/>
      <c r="PEP210" s="2"/>
      <c r="PEQ210" s="2"/>
      <c r="PER210" s="2"/>
      <c r="PES210" s="2"/>
      <c r="PET210" s="2"/>
      <c r="PEU210" s="2"/>
      <c r="PEV210" s="2"/>
      <c r="PEW210" s="2"/>
      <c r="PEX210" s="2"/>
      <c r="PEY210" s="2"/>
      <c r="PEZ210" s="2"/>
      <c r="PFA210" s="2"/>
      <c r="PFB210" s="2"/>
      <c r="PFC210" s="2"/>
      <c r="PFD210" s="2"/>
      <c r="PFE210" s="2"/>
      <c r="PFF210" s="2"/>
      <c r="PFG210" s="2"/>
      <c r="PFH210" s="2"/>
      <c r="PFI210" s="2"/>
      <c r="PFJ210" s="2"/>
      <c r="PFK210" s="2"/>
      <c r="PFL210" s="2"/>
      <c r="PFM210" s="2"/>
      <c r="PFN210" s="2"/>
      <c r="PFO210" s="2"/>
      <c r="PFP210" s="2"/>
      <c r="PFQ210" s="2"/>
      <c r="PFR210" s="2"/>
      <c r="PFS210" s="2"/>
      <c r="PFT210" s="2"/>
      <c r="PFU210" s="2"/>
      <c r="PFV210" s="2"/>
      <c r="PFW210" s="2"/>
      <c r="PFX210" s="2"/>
      <c r="PFY210" s="2"/>
      <c r="PFZ210" s="2"/>
      <c r="PGA210" s="2"/>
      <c r="PGB210" s="2"/>
      <c r="PGC210" s="2"/>
      <c r="PGD210" s="2"/>
      <c r="PGE210" s="2"/>
      <c r="PGF210" s="2"/>
      <c r="PGG210" s="2"/>
      <c r="PGH210" s="2"/>
      <c r="PGI210" s="2"/>
      <c r="PGJ210" s="2"/>
      <c r="PGK210" s="2"/>
      <c r="PGL210" s="2"/>
      <c r="PGM210" s="2"/>
      <c r="PGN210" s="2"/>
      <c r="PGO210" s="2"/>
      <c r="PGP210" s="2"/>
      <c r="PGQ210" s="2"/>
      <c r="PGR210" s="2"/>
      <c r="PGS210" s="2"/>
      <c r="PGT210" s="2"/>
      <c r="PGU210" s="2"/>
      <c r="PGV210" s="2"/>
      <c r="PGW210" s="2"/>
      <c r="PGX210" s="2"/>
      <c r="PGY210" s="2"/>
      <c r="PGZ210" s="2"/>
      <c r="PHA210" s="2"/>
      <c r="PHB210" s="2"/>
      <c r="PHC210" s="2"/>
      <c r="PHD210" s="2"/>
      <c r="PHE210" s="2"/>
      <c r="PHF210" s="2"/>
      <c r="PHG210" s="2"/>
      <c r="PHH210" s="2"/>
      <c r="PHI210" s="2"/>
      <c r="PHJ210" s="2"/>
      <c r="PHK210" s="2"/>
      <c r="PHL210" s="2"/>
      <c r="PHM210" s="2"/>
      <c r="PHN210" s="2"/>
      <c r="PHO210" s="2"/>
      <c r="PHP210" s="2"/>
      <c r="PHQ210" s="2"/>
      <c r="PHR210" s="2"/>
      <c r="PHS210" s="2"/>
      <c r="PHT210" s="2"/>
      <c r="PHU210" s="2"/>
      <c r="PHV210" s="2"/>
      <c r="PHW210" s="2"/>
      <c r="PHX210" s="2"/>
      <c r="PHY210" s="2"/>
      <c r="PHZ210" s="2"/>
      <c r="PIA210" s="2"/>
      <c r="PIB210" s="2"/>
      <c r="PIC210" s="2"/>
      <c r="PID210" s="2"/>
      <c r="PIE210" s="2"/>
      <c r="PIF210" s="2"/>
      <c r="PIG210" s="2"/>
      <c r="PIH210" s="2"/>
      <c r="PII210" s="2"/>
      <c r="PIJ210" s="2"/>
      <c r="PIK210" s="2"/>
      <c r="PIL210" s="2"/>
      <c r="PIM210" s="2"/>
      <c r="PIN210" s="2"/>
      <c r="PIO210" s="2"/>
      <c r="PIP210" s="2"/>
      <c r="PIQ210" s="2"/>
      <c r="PIR210" s="2"/>
      <c r="PIS210" s="2"/>
      <c r="PIT210" s="2"/>
      <c r="PIU210" s="2"/>
      <c r="PIV210" s="2"/>
      <c r="PIW210" s="2"/>
      <c r="PIX210" s="2"/>
      <c r="PIY210" s="2"/>
      <c r="PIZ210" s="2"/>
      <c r="PJA210" s="2"/>
      <c r="PJB210" s="2"/>
      <c r="PJC210" s="2"/>
      <c r="PJD210" s="2"/>
      <c r="PJE210" s="2"/>
      <c r="PJF210" s="2"/>
      <c r="PJG210" s="2"/>
      <c r="PJH210" s="2"/>
      <c r="PJI210" s="2"/>
      <c r="PJJ210" s="2"/>
      <c r="PJK210" s="2"/>
      <c r="PJL210" s="2"/>
      <c r="PJM210" s="2"/>
      <c r="PJN210" s="2"/>
      <c r="PJO210" s="2"/>
      <c r="PJP210" s="2"/>
      <c r="PJQ210" s="2"/>
      <c r="PJR210" s="2"/>
      <c r="PJS210" s="2"/>
      <c r="PJT210" s="2"/>
      <c r="PJU210" s="2"/>
      <c r="PJV210" s="2"/>
      <c r="PJW210" s="2"/>
      <c r="PJX210" s="2"/>
      <c r="PJY210" s="2"/>
      <c r="PJZ210" s="2"/>
      <c r="PKA210" s="2"/>
      <c r="PKB210" s="2"/>
      <c r="PKC210" s="2"/>
      <c r="PKD210" s="2"/>
      <c r="PKE210" s="2"/>
      <c r="PKF210" s="2"/>
      <c r="PKG210" s="2"/>
      <c r="PKH210" s="2"/>
      <c r="PKI210" s="2"/>
      <c r="PKJ210" s="2"/>
      <c r="PKK210" s="2"/>
      <c r="PKL210" s="2"/>
      <c r="PKM210" s="2"/>
      <c r="PKN210" s="2"/>
      <c r="PKO210" s="2"/>
      <c r="PKP210" s="2"/>
      <c r="PKQ210" s="2"/>
      <c r="PKR210" s="2"/>
      <c r="PKS210" s="2"/>
      <c r="PKT210" s="2"/>
      <c r="PKU210" s="2"/>
      <c r="PKV210" s="2"/>
      <c r="PKW210" s="2"/>
      <c r="PKX210" s="2"/>
      <c r="PKY210" s="2"/>
      <c r="PKZ210" s="2"/>
      <c r="PLA210" s="2"/>
      <c r="PLB210" s="2"/>
      <c r="PLC210" s="2"/>
      <c r="PLD210" s="2"/>
      <c r="PLE210" s="2"/>
      <c r="PLF210" s="2"/>
      <c r="PLG210" s="2"/>
      <c r="PLH210" s="2"/>
      <c r="PLI210" s="2"/>
      <c r="PLJ210" s="2"/>
      <c r="PLK210" s="2"/>
      <c r="PLL210" s="2"/>
      <c r="PLM210" s="2"/>
      <c r="PLN210" s="2"/>
      <c r="PLO210" s="2"/>
      <c r="PLP210" s="2"/>
      <c r="PLQ210" s="2"/>
      <c r="PLR210" s="2"/>
      <c r="PLS210" s="2"/>
      <c r="PLT210" s="2"/>
      <c r="PLU210" s="2"/>
      <c r="PLV210" s="2"/>
      <c r="PLW210" s="2"/>
      <c r="PLX210" s="2"/>
      <c r="PLY210" s="2"/>
      <c r="PLZ210" s="2"/>
      <c r="PMA210" s="2"/>
      <c r="PMB210" s="2"/>
      <c r="PMC210" s="2"/>
      <c r="PMD210" s="2"/>
      <c r="PME210" s="2"/>
      <c r="PMF210" s="2"/>
      <c r="PMG210" s="2"/>
      <c r="PMH210" s="2"/>
      <c r="PMI210" s="2"/>
      <c r="PMJ210" s="2"/>
      <c r="PMK210" s="2"/>
      <c r="PML210" s="2"/>
      <c r="PMM210" s="2"/>
      <c r="PMN210" s="2"/>
      <c r="PMO210" s="2"/>
      <c r="PMP210" s="2"/>
      <c r="PMQ210" s="2"/>
      <c r="PMR210" s="2"/>
      <c r="PMS210" s="2"/>
      <c r="PMT210" s="2"/>
      <c r="PMU210" s="2"/>
      <c r="PMV210" s="2"/>
      <c r="PMW210" s="2"/>
      <c r="PMX210" s="2"/>
      <c r="PMY210" s="2"/>
      <c r="PMZ210" s="2"/>
      <c r="PNA210" s="2"/>
      <c r="PNB210" s="2"/>
      <c r="PNC210" s="2"/>
      <c r="PND210" s="2"/>
      <c r="PNE210" s="2"/>
      <c r="PNF210" s="2"/>
      <c r="PNG210" s="2"/>
      <c r="PNH210" s="2"/>
      <c r="PNI210" s="2"/>
      <c r="PNJ210" s="2"/>
      <c r="PNK210" s="2"/>
      <c r="PNL210" s="2"/>
      <c r="PNM210" s="2"/>
      <c r="PNN210" s="2"/>
      <c r="PNO210" s="2"/>
      <c r="PNP210" s="2"/>
      <c r="PNQ210" s="2"/>
      <c r="PNR210" s="2"/>
      <c r="PNS210" s="2"/>
      <c r="PNT210" s="2"/>
      <c r="PNU210" s="2"/>
      <c r="PNV210" s="2"/>
      <c r="PNW210" s="2"/>
      <c r="PNX210" s="2"/>
      <c r="PNY210" s="2"/>
      <c r="PNZ210" s="2"/>
      <c r="POA210" s="2"/>
      <c r="POB210" s="2"/>
      <c r="POC210" s="2"/>
      <c r="POD210" s="2"/>
      <c r="POE210" s="2"/>
      <c r="POF210" s="2"/>
      <c r="POG210" s="2"/>
      <c r="POH210" s="2"/>
      <c r="POI210" s="2"/>
      <c r="POJ210" s="2"/>
      <c r="POK210" s="2"/>
      <c r="POL210" s="2"/>
      <c r="POM210" s="2"/>
      <c r="PON210" s="2"/>
      <c r="POO210" s="2"/>
      <c r="POP210" s="2"/>
      <c r="POQ210" s="2"/>
      <c r="POR210" s="2"/>
      <c r="POS210" s="2"/>
      <c r="POT210" s="2"/>
      <c r="POU210" s="2"/>
      <c r="POV210" s="2"/>
      <c r="POW210" s="2"/>
      <c r="POX210" s="2"/>
      <c r="POY210" s="2"/>
      <c r="POZ210" s="2"/>
      <c r="PPA210" s="2"/>
      <c r="PPB210" s="2"/>
      <c r="PPC210" s="2"/>
      <c r="PPD210" s="2"/>
      <c r="PPE210" s="2"/>
      <c r="PPF210" s="2"/>
      <c r="PPG210" s="2"/>
      <c r="PPH210" s="2"/>
      <c r="PPI210" s="2"/>
      <c r="PPJ210" s="2"/>
      <c r="PPK210" s="2"/>
      <c r="PPL210" s="2"/>
      <c r="PPM210" s="2"/>
      <c r="PPN210" s="2"/>
      <c r="PPO210" s="2"/>
      <c r="PPP210" s="2"/>
      <c r="PPQ210" s="2"/>
      <c r="PPR210" s="2"/>
      <c r="PPS210" s="2"/>
      <c r="PPT210" s="2"/>
      <c r="PPU210" s="2"/>
      <c r="PPV210" s="2"/>
      <c r="PPW210" s="2"/>
      <c r="PPX210" s="2"/>
      <c r="PPY210" s="2"/>
      <c r="PPZ210" s="2"/>
      <c r="PQA210" s="2"/>
      <c r="PQB210" s="2"/>
      <c r="PQC210" s="2"/>
      <c r="PQD210" s="2"/>
      <c r="PQE210" s="2"/>
      <c r="PQF210" s="2"/>
      <c r="PQG210" s="2"/>
      <c r="PQH210" s="2"/>
      <c r="PQI210" s="2"/>
      <c r="PQJ210" s="2"/>
      <c r="PQK210" s="2"/>
      <c r="PQL210" s="2"/>
      <c r="PQM210" s="2"/>
      <c r="PQN210" s="2"/>
      <c r="PQO210" s="2"/>
      <c r="PQP210" s="2"/>
      <c r="PQQ210" s="2"/>
      <c r="PQR210" s="2"/>
      <c r="PQS210" s="2"/>
      <c r="PQT210" s="2"/>
      <c r="PQU210" s="2"/>
      <c r="PQV210" s="2"/>
      <c r="PQW210" s="2"/>
      <c r="PQX210" s="2"/>
      <c r="PQY210" s="2"/>
      <c r="PQZ210" s="2"/>
      <c r="PRA210" s="2"/>
      <c r="PRB210" s="2"/>
      <c r="PRC210" s="2"/>
      <c r="PRD210" s="2"/>
      <c r="PRE210" s="2"/>
      <c r="PRF210" s="2"/>
      <c r="PRG210" s="2"/>
      <c r="PRH210" s="2"/>
      <c r="PRI210" s="2"/>
      <c r="PRJ210" s="2"/>
      <c r="PRK210" s="2"/>
      <c r="PRL210" s="2"/>
      <c r="PRM210" s="2"/>
      <c r="PRN210" s="2"/>
      <c r="PRO210" s="2"/>
      <c r="PRP210" s="2"/>
      <c r="PRQ210" s="2"/>
      <c r="PRR210" s="2"/>
      <c r="PRS210" s="2"/>
      <c r="PRT210" s="2"/>
      <c r="PRU210" s="2"/>
      <c r="PRV210" s="2"/>
      <c r="PRW210" s="2"/>
      <c r="PRX210" s="2"/>
      <c r="PRY210" s="2"/>
      <c r="PRZ210" s="2"/>
      <c r="PSA210" s="2"/>
      <c r="PSB210" s="2"/>
      <c r="PSC210" s="2"/>
      <c r="PSD210" s="2"/>
      <c r="PSE210" s="2"/>
      <c r="PSF210" s="2"/>
      <c r="PSG210" s="2"/>
      <c r="PSH210" s="2"/>
      <c r="PSI210" s="2"/>
      <c r="PSJ210" s="2"/>
      <c r="PSK210" s="2"/>
      <c r="PSL210" s="2"/>
      <c r="PSM210" s="2"/>
      <c r="PSN210" s="2"/>
      <c r="PSO210" s="2"/>
      <c r="PSP210" s="2"/>
      <c r="PSQ210" s="2"/>
      <c r="PSR210" s="2"/>
      <c r="PSS210" s="2"/>
      <c r="PST210" s="2"/>
      <c r="PSU210" s="2"/>
      <c r="PSV210" s="2"/>
      <c r="PSW210" s="2"/>
      <c r="PSX210" s="2"/>
      <c r="PSY210" s="2"/>
      <c r="PSZ210" s="2"/>
      <c r="PTA210" s="2"/>
      <c r="PTB210" s="2"/>
      <c r="PTC210" s="2"/>
      <c r="PTD210" s="2"/>
      <c r="PTE210" s="2"/>
      <c r="PTF210" s="2"/>
      <c r="PTG210" s="2"/>
      <c r="PTH210" s="2"/>
      <c r="PTI210" s="2"/>
      <c r="PTJ210" s="2"/>
      <c r="PTK210" s="2"/>
      <c r="PTL210" s="2"/>
      <c r="PTM210" s="2"/>
      <c r="PTN210" s="2"/>
      <c r="PTO210" s="2"/>
      <c r="PTP210" s="2"/>
      <c r="PTQ210" s="2"/>
      <c r="PTR210" s="2"/>
      <c r="PTS210" s="2"/>
      <c r="PTT210" s="2"/>
      <c r="PTU210" s="2"/>
      <c r="PTV210" s="2"/>
      <c r="PTW210" s="2"/>
      <c r="PTX210" s="2"/>
      <c r="PTY210" s="2"/>
      <c r="PTZ210" s="2"/>
      <c r="PUA210" s="2"/>
      <c r="PUB210" s="2"/>
      <c r="PUC210" s="2"/>
      <c r="PUD210" s="2"/>
      <c r="PUE210" s="2"/>
      <c r="PUF210" s="2"/>
      <c r="PUG210" s="2"/>
      <c r="PUH210" s="2"/>
      <c r="PUI210" s="2"/>
      <c r="PUJ210" s="2"/>
      <c r="PUK210" s="2"/>
      <c r="PUL210" s="2"/>
      <c r="PUM210" s="2"/>
      <c r="PUN210" s="2"/>
      <c r="PUO210" s="2"/>
      <c r="PUP210" s="2"/>
      <c r="PUQ210" s="2"/>
      <c r="PUR210" s="2"/>
      <c r="PUS210" s="2"/>
      <c r="PUT210" s="2"/>
      <c r="PUU210" s="2"/>
      <c r="PUV210" s="2"/>
      <c r="PUW210" s="2"/>
      <c r="PUX210" s="2"/>
      <c r="PUY210" s="2"/>
      <c r="PUZ210" s="2"/>
      <c r="PVA210" s="2"/>
      <c r="PVB210" s="2"/>
      <c r="PVC210" s="2"/>
      <c r="PVD210" s="2"/>
      <c r="PVE210" s="2"/>
      <c r="PVF210" s="2"/>
      <c r="PVG210" s="2"/>
      <c r="PVH210" s="2"/>
      <c r="PVI210" s="2"/>
      <c r="PVJ210" s="2"/>
      <c r="PVK210" s="2"/>
      <c r="PVL210" s="2"/>
      <c r="PVM210" s="2"/>
      <c r="PVN210" s="2"/>
      <c r="PVO210" s="2"/>
      <c r="PVP210" s="2"/>
      <c r="PVQ210" s="2"/>
      <c r="PVR210" s="2"/>
      <c r="PVS210" s="2"/>
      <c r="PVT210" s="2"/>
      <c r="PVU210" s="2"/>
      <c r="PVV210" s="2"/>
      <c r="PVW210" s="2"/>
      <c r="PVX210" s="2"/>
      <c r="PVY210" s="2"/>
      <c r="PVZ210" s="2"/>
      <c r="PWA210" s="2"/>
      <c r="PWB210" s="2"/>
      <c r="PWC210" s="2"/>
      <c r="PWD210" s="2"/>
      <c r="PWE210" s="2"/>
      <c r="PWF210" s="2"/>
      <c r="PWG210" s="2"/>
      <c r="PWH210" s="2"/>
      <c r="PWI210" s="2"/>
      <c r="PWJ210" s="2"/>
      <c r="PWK210" s="2"/>
      <c r="PWL210" s="2"/>
      <c r="PWM210" s="2"/>
      <c r="PWN210" s="2"/>
      <c r="PWO210" s="2"/>
      <c r="PWP210" s="2"/>
      <c r="PWQ210" s="2"/>
      <c r="PWR210" s="2"/>
      <c r="PWS210" s="2"/>
      <c r="PWT210" s="2"/>
      <c r="PWU210" s="2"/>
      <c r="PWV210" s="2"/>
      <c r="PWW210" s="2"/>
      <c r="PWX210" s="2"/>
      <c r="PWY210" s="2"/>
      <c r="PWZ210" s="2"/>
      <c r="PXA210" s="2"/>
      <c r="PXB210" s="2"/>
      <c r="PXC210" s="2"/>
      <c r="PXD210" s="2"/>
      <c r="PXE210" s="2"/>
      <c r="PXF210" s="2"/>
      <c r="PXG210" s="2"/>
      <c r="PXH210" s="2"/>
      <c r="PXI210" s="2"/>
      <c r="PXJ210" s="2"/>
      <c r="PXK210" s="2"/>
      <c r="PXL210" s="2"/>
      <c r="PXM210" s="2"/>
      <c r="PXN210" s="2"/>
      <c r="PXO210" s="2"/>
      <c r="PXP210" s="2"/>
      <c r="PXQ210" s="2"/>
      <c r="PXR210" s="2"/>
      <c r="PXS210" s="2"/>
      <c r="PXT210" s="2"/>
      <c r="PXU210" s="2"/>
      <c r="PXV210" s="2"/>
      <c r="PXW210" s="2"/>
      <c r="PXX210" s="2"/>
      <c r="PXY210" s="2"/>
      <c r="PXZ210" s="2"/>
      <c r="PYA210" s="2"/>
      <c r="PYB210" s="2"/>
      <c r="PYC210" s="2"/>
      <c r="PYD210" s="2"/>
      <c r="PYE210" s="2"/>
      <c r="PYF210" s="2"/>
      <c r="PYG210" s="2"/>
      <c r="PYH210" s="2"/>
      <c r="PYI210" s="2"/>
      <c r="PYJ210" s="2"/>
      <c r="PYK210" s="2"/>
      <c r="PYL210" s="2"/>
      <c r="PYM210" s="2"/>
      <c r="PYN210" s="2"/>
      <c r="PYO210" s="2"/>
      <c r="PYP210" s="2"/>
      <c r="PYQ210" s="2"/>
      <c r="PYR210" s="2"/>
      <c r="PYS210" s="2"/>
      <c r="PYT210" s="2"/>
      <c r="PYU210" s="2"/>
      <c r="PYV210" s="2"/>
      <c r="PYW210" s="2"/>
      <c r="PYX210" s="2"/>
      <c r="PYY210" s="2"/>
      <c r="PYZ210" s="2"/>
      <c r="PZA210" s="2"/>
      <c r="PZB210" s="2"/>
      <c r="PZC210" s="2"/>
      <c r="PZD210" s="2"/>
      <c r="PZE210" s="2"/>
      <c r="PZF210" s="2"/>
      <c r="PZG210" s="2"/>
      <c r="PZH210" s="2"/>
      <c r="PZI210" s="2"/>
      <c r="PZJ210" s="2"/>
      <c r="PZK210" s="2"/>
      <c r="PZL210" s="2"/>
      <c r="PZM210" s="2"/>
      <c r="PZN210" s="2"/>
      <c r="PZO210" s="2"/>
      <c r="PZP210" s="2"/>
      <c r="PZQ210" s="2"/>
      <c r="PZR210" s="2"/>
      <c r="PZS210" s="2"/>
      <c r="PZT210" s="2"/>
      <c r="PZU210" s="2"/>
      <c r="PZV210" s="2"/>
      <c r="PZW210" s="2"/>
      <c r="PZX210" s="2"/>
      <c r="PZY210" s="2"/>
      <c r="PZZ210" s="2"/>
      <c r="QAA210" s="2"/>
      <c r="QAB210" s="2"/>
      <c r="QAC210" s="2"/>
      <c r="QAD210" s="2"/>
      <c r="QAE210" s="2"/>
      <c r="QAF210" s="2"/>
      <c r="QAG210" s="2"/>
      <c r="QAH210" s="2"/>
      <c r="QAI210" s="2"/>
      <c r="QAJ210" s="2"/>
      <c r="QAK210" s="2"/>
      <c r="QAL210" s="2"/>
      <c r="QAM210" s="2"/>
      <c r="QAN210" s="2"/>
      <c r="QAO210" s="2"/>
      <c r="QAP210" s="2"/>
      <c r="QAQ210" s="2"/>
      <c r="QAR210" s="2"/>
      <c r="QAS210" s="2"/>
      <c r="QAT210" s="2"/>
      <c r="QAU210" s="2"/>
      <c r="QAV210" s="2"/>
      <c r="QAW210" s="2"/>
      <c r="QAX210" s="2"/>
      <c r="QAY210" s="2"/>
      <c r="QAZ210" s="2"/>
      <c r="QBA210" s="2"/>
      <c r="QBB210" s="2"/>
      <c r="QBC210" s="2"/>
      <c r="QBD210" s="2"/>
      <c r="QBE210" s="2"/>
      <c r="QBF210" s="2"/>
      <c r="QBG210" s="2"/>
      <c r="QBH210" s="2"/>
      <c r="QBI210" s="2"/>
      <c r="QBJ210" s="2"/>
      <c r="QBK210" s="2"/>
      <c r="QBL210" s="2"/>
      <c r="QBM210" s="2"/>
      <c r="QBN210" s="2"/>
      <c r="QBO210" s="2"/>
      <c r="QBP210" s="2"/>
      <c r="QBQ210" s="2"/>
      <c r="QBR210" s="2"/>
      <c r="QBS210" s="2"/>
      <c r="QBT210" s="2"/>
      <c r="QBU210" s="2"/>
      <c r="QBV210" s="2"/>
      <c r="QBW210" s="2"/>
      <c r="QBX210" s="2"/>
      <c r="QBY210" s="2"/>
      <c r="QBZ210" s="2"/>
      <c r="QCA210" s="2"/>
      <c r="QCB210" s="2"/>
      <c r="QCC210" s="2"/>
      <c r="QCD210" s="2"/>
      <c r="QCE210" s="2"/>
      <c r="QCF210" s="2"/>
      <c r="QCG210" s="2"/>
      <c r="QCH210" s="2"/>
      <c r="QCI210" s="2"/>
      <c r="QCJ210" s="2"/>
      <c r="QCK210" s="2"/>
      <c r="QCL210" s="2"/>
      <c r="QCM210" s="2"/>
      <c r="QCN210" s="2"/>
      <c r="QCO210" s="2"/>
      <c r="QCP210" s="2"/>
      <c r="QCQ210" s="2"/>
      <c r="QCR210" s="2"/>
      <c r="QCS210" s="2"/>
      <c r="QCT210" s="2"/>
      <c r="QCU210" s="2"/>
      <c r="QCV210" s="2"/>
      <c r="QCW210" s="2"/>
      <c r="QCX210" s="2"/>
      <c r="QCY210" s="2"/>
      <c r="QCZ210" s="2"/>
      <c r="QDA210" s="2"/>
      <c r="QDB210" s="2"/>
      <c r="QDC210" s="2"/>
      <c r="QDD210" s="2"/>
      <c r="QDE210" s="2"/>
      <c r="QDF210" s="2"/>
      <c r="QDG210" s="2"/>
      <c r="QDH210" s="2"/>
      <c r="QDI210" s="2"/>
      <c r="QDJ210" s="2"/>
      <c r="QDK210" s="2"/>
      <c r="QDL210" s="2"/>
      <c r="QDM210" s="2"/>
      <c r="QDN210" s="2"/>
      <c r="QDO210" s="2"/>
      <c r="QDP210" s="2"/>
      <c r="QDQ210" s="2"/>
      <c r="QDR210" s="2"/>
      <c r="QDS210" s="2"/>
      <c r="QDT210" s="2"/>
      <c r="QDU210" s="2"/>
      <c r="QDV210" s="2"/>
      <c r="QDW210" s="2"/>
      <c r="QDX210" s="2"/>
      <c r="QDY210" s="2"/>
      <c r="QDZ210" s="2"/>
      <c r="QEA210" s="2"/>
      <c r="QEB210" s="2"/>
      <c r="QEC210" s="2"/>
      <c r="QED210" s="2"/>
      <c r="QEE210" s="2"/>
      <c r="QEF210" s="2"/>
      <c r="QEG210" s="2"/>
      <c r="QEH210" s="2"/>
      <c r="QEI210" s="2"/>
      <c r="QEJ210" s="2"/>
      <c r="QEK210" s="2"/>
      <c r="QEL210" s="2"/>
      <c r="QEM210" s="2"/>
      <c r="QEN210" s="2"/>
      <c r="QEO210" s="2"/>
      <c r="QEP210" s="2"/>
      <c r="QEQ210" s="2"/>
      <c r="QER210" s="2"/>
      <c r="QES210" s="2"/>
      <c r="QET210" s="2"/>
      <c r="QEU210" s="2"/>
      <c r="QEV210" s="2"/>
      <c r="QEW210" s="2"/>
      <c r="QEX210" s="2"/>
      <c r="QEY210" s="2"/>
      <c r="QEZ210" s="2"/>
      <c r="QFA210" s="2"/>
      <c r="QFB210" s="2"/>
      <c r="QFC210" s="2"/>
      <c r="QFD210" s="2"/>
      <c r="QFE210" s="2"/>
      <c r="QFF210" s="2"/>
      <c r="QFG210" s="2"/>
      <c r="QFH210" s="2"/>
      <c r="QFI210" s="2"/>
      <c r="QFJ210" s="2"/>
      <c r="QFK210" s="2"/>
      <c r="QFL210" s="2"/>
      <c r="QFM210" s="2"/>
      <c r="QFN210" s="2"/>
      <c r="QFO210" s="2"/>
      <c r="QFP210" s="2"/>
      <c r="QFQ210" s="2"/>
      <c r="QFR210" s="2"/>
      <c r="QFS210" s="2"/>
      <c r="QFT210" s="2"/>
      <c r="QFU210" s="2"/>
      <c r="QFV210" s="2"/>
      <c r="QFW210" s="2"/>
      <c r="QFX210" s="2"/>
      <c r="QFY210" s="2"/>
      <c r="QFZ210" s="2"/>
      <c r="QGA210" s="2"/>
      <c r="QGB210" s="2"/>
      <c r="QGC210" s="2"/>
      <c r="QGD210" s="2"/>
      <c r="QGE210" s="2"/>
      <c r="QGF210" s="2"/>
      <c r="QGG210" s="2"/>
      <c r="QGH210" s="2"/>
      <c r="QGI210" s="2"/>
      <c r="QGJ210" s="2"/>
      <c r="QGK210" s="2"/>
      <c r="QGL210" s="2"/>
      <c r="QGM210" s="2"/>
      <c r="QGN210" s="2"/>
      <c r="QGO210" s="2"/>
      <c r="QGP210" s="2"/>
      <c r="QGQ210" s="2"/>
      <c r="QGR210" s="2"/>
      <c r="QGS210" s="2"/>
      <c r="QGT210" s="2"/>
      <c r="QGU210" s="2"/>
      <c r="QGV210" s="2"/>
      <c r="QGW210" s="2"/>
      <c r="QGX210" s="2"/>
      <c r="QGY210" s="2"/>
      <c r="QGZ210" s="2"/>
      <c r="QHA210" s="2"/>
      <c r="QHB210" s="2"/>
      <c r="QHC210" s="2"/>
      <c r="QHD210" s="2"/>
      <c r="QHE210" s="2"/>
      <c r="QHF210" s="2"/>
      <c r="QHG210" s="2"/>
      <c r="QHH210" s="2"/>
      <c r="QHI210" s="2"/>
      <c r="QHJ210" s="2"/>
      <c r="QHK210" s="2"/>
      <c r="QHL210" s="2"/>
      <c r="QHM210" s="2"/>
      <c r="QHN210" s="2"/>
      <c r="QHO210" s="2"/>
      <c r="QHP210" s="2"/>
      <c r="QHQ210" s="2"/>
      <c r="QHR210" s="2"/>
      <c r="QHS210" s="2"/>
      <c r="QHT210" s="2"/>
      <c r="QHU210" s="2"/>
      <c r="QHV210" s="2"/>
      <c r="QHW210" s="2"/>
      <c r="QHX210" s="2"/>
      <c r="QHY210" s="2"/>
      <c r="QHZ210" s="2"/>
      <c r="QIA210" s="2"/>
      <c r="QIB210" s="2"/>
      <c r="QIC210" s="2"/>
      <c r="QID210" s="2"/>
      <c r="QIE210" s="2"/>
      <c r="QIF210" s="2"/>
      <c r="QIG210" s="2"/>
      <c r="QIH210" s="2"/>
      <c r="QII210" s="2"/>
      <c r="QIJ210" s="2"/>
      <c r="QIK210" s="2"/>
      <c r="QIL210" s="2"/>
      <c r="QIM210" s="2"/>
      <c r="QIN210" s="2"/>
      <c r="QIO210" s="2"/>
      <c r="QIP210" s="2"/>
      <c r="QIQ210" s="2"/>
      <c r="QIR210" s="2"/>
      <c r="QIS210" s="2"/>
      <c r="QIT210" s="2"/>
      <c r="QIU210" s="2"/>
      <c r="QIV210" s="2"/>
      <c r="QIW210" s="2"/>
      <c r="QIX210" s="2"/>
      <c r="QIY210" s="2"/>
      <c r="QIZ210" s="2"/>
      <c r="QJA210" s="2"/>
      <c r="QJB210" s="2"/>
      <c r="QJC210" s="2"/>
      <c r="QJD210" s="2"/>
      <c r="QJE210" s="2"/>
      <c r="QJF210" s="2"/>
      <c r="QJG210" s="2"/>
      <c r="QJH210" s="2"/>
      <c r="QJI210" s="2"/>
      <c r="QJJ210" s="2"/>
      <c r="QJK210" s="2"/>
      <c r="QJL210" s="2"/>
      <c r="QJM210" s="2"/>
      <c r="QJN210" s="2"/>
      <c r="QJO210" s="2"/>
      <c r="QJP210" s="2"/>
      <c r="QJQ210" s="2"/>
      <c r="QJR210" s="2"/>
      <c r="QJS210" s="2"/>
      <c r="QJT210" s="2"/>
      <c r="QJU210" s="2"/>
      <c r="QJV210" s="2"/>
      <c r="QJW210" s="2"/>
      <c r="QJX210" s="2"/>
      <c r="QJY210" s="2"/>
      <c r="QJZ210" s="2"/>
      <c r="QKA210" s="2"/>
      <c r="QKB210" s="2"/>
      <c r="QKC210" s="2"/>
      <c r="QKD210" s="2"/>
      <c r="QKE210" s="2"/>
      <c r="QKF210" s="2"/>
      <c r="QKG210" s="2"/>
      <c r="QKH210" s="2"/>
      <c r="QKI210" s="2"/>
      <c r="QKJ210" s="2"/>
      <c r="QKK210" s="2"/>
      <c r="QKL210" s="2"/>
      <c r="QKM210" s="2"/>
      <c r="QKN210" s="2"/>
      <c r="QKO210" s="2"/>
      <c r="QKP210" s="2"/>
      <c r="QKQ210" s="2"/>
      <c r="QKR210" s="2"/>
      <c r="QKS210" s="2"/>
      <c r="QKT210" s="2"/>
      <c r="QKU210" s="2"/>
      <c r="QKV210" s="2"/>
      <c r="QKW210" s="2"/>
      <c r="QKX210" s="2"/>
      <c r="QKY210" s="2"/>
      <c r="QKZ210" s="2"/>
      <c r="QLA210" s="2"/>
      <c r="QLB210" s="2"/>
      <c r="QLC210" s="2"/>
      <c r="QLD210" s="2"/>
      <c r="QLE210" s="2"/>
      <c r="QLF210" s="2"/>
      <c r="QLG210" s="2"/>
      <c r="QLH210" s="2"/>
      <c r="QLI210" s="2"/>
      <c r="QLJ210" s="2"/>
      <c r="QLK210" s="2"/>
      <c r="QLL210" s="2"/>
      <c r="QLM210" s="2"/>
      <c r="QLN210" s="2"/>
      <c r="QLO210" s="2"/>
      <c r="QLP210" s="2"/>
      <c r="QLQ210" s="2"/>
      <c r="QLR210" s="2"/>
      <c r="QLS210" s="2"/>
      <c r="QLT210" s="2"/>
      <c r="QLU210" s="2"/>
      <c r="QLV210" s="2"/>
      <c r="QLW210" s="2"/>
      <c r="QLX210" s="2"/>
      <c r="QLY210" s="2"/>
      <c r="QLZ210" s="2"/>
      <c r="QMA210" s="2"/>
      <c r="QMB210" s="2"/>
      <c r="QMC210" s="2"/>
      <c r="QMD210" s="2"/>
      <c r="QME210" s="2"/>
      <c r="QMF210" s="2"/>
      <c r="QMG210" s="2"/>
      <c r="QMH210" s="2"/>
      <c r="QMI210" s="2"/>
      <c r="QMJ210" s="2"/>
      <c r="QMK210" s="2"/>
      <c r="QML210" s="2"/>
      <c r="QMM210" s="2"/>
      <c r="QMN210" s="2"/>
      <c r="QMO210" s="2"/>
      <c r="QMP210" s="2"/>
      <c r="QMQ210" s="2"/>
      <c r="QMR210" s="2"/>
      <c r="QMS210" s="2"/>
      <c r="QMT210" s="2"/>
      <c r="QMU210" s="2"/>
      <c r="QMV210" s="2"/>
      <c r="QMW210" s="2"/>
      <c r="QMX210" s="2"/>
      <c r="QMY210" s="2"/>
      <c r="QMZ210" s="2"/>
      <c r="QNA210" s="2"/>
      <c r="QNB210" s="2"/>
      <c r="QNC210" s="2"/>
      <c r="QND210" s="2"/>
      <c r="QNE210" s="2"/>
      <c r="QNF210" s="2"/>
      <c r="QNG210" s="2"/>
      <c r="QNH210" s="2"/>
      <c r="QNI210" s="2"/>
      <c r="QNJ210" s="2"/>
      <c r="QNK210" s="2"/>
      <c r="QNL210" s="2"/>
      <c r="QNM210" s="2"/>
      <c r="QNN210" s="2"/>
      <c r="QNO210" s="2"/>
      <c r="QNP210" s="2"/>
      <c r="QNQ210" s="2"/>
      <c r="QNR210" s="2"/>
      <c r="QNS210" s="2"/>
      <c r="QNT210" s="2"/>
      <c r="QNU210" s="2"/>
      <c r="QNV210" s="2"/>
      <c r="QNW210" s="2"/>
      <c r="QNX210" s="2"/>
      <c r="QNY210" s="2"/>
      <c r="QNZ210" s="2"/>
      <c r="QOA210" s="2"/>
      <c r="QOB210" s="2"/>
      <c r="QOC210" s="2"/>
      <c r="QOD210" s="2"/>
      <c r="QOE210" s="2"/>
      <c r="QOF210" s="2"/>
      <c r="QOG210" s="2"/>
      <c r="QOH210" s="2"/>
      <c r="QOI210" s="2"/>
      <c r="QOJ210" s="2"/>
      <c r="QOK210" s="2"/>
      <c r="QOL210" s="2"/>
      <c r="QOM210" s="2"/>
      <c r="QON210" s="2"/>
      <c r="QOO210" s="2"/>
      <c r="QOP210" s="2"/>
      <c r="QOQ210" s="2"/>
      <c r="QOR210" s="2"/>
      <c r="QOS210" s="2"/>
      <c r="QOT210" s="2"/>
      <c r="QOU210" s="2"/>
      <c r="QOV210" s="2"/>
      <c r="QOW210" s="2"/>
      <c r="QOX210" s="2"/>
      <c r="QOY210" s="2"/>
      <c r="QOZ210" s="2"/>
      <c r="QPA210" s="2"/>
      <c r="QPB210" s="2"/>
      <c r="QPC210" s="2"/>
      <c r="QPD210" s="2"/>
      <c r="QPE210" s="2"/>
      <c r="QPF210" s="2"/>
      <c r="QPG210" s="2"/>
      <c r="QPH210" s="2"/>
      <c r="QPI210" s="2"/>
      <c r="QPJ210" s="2"/>
      <c r="QPK210" s="2"/>
      <c r="QPL210" s="2"/>
      <c r="QPM210" s="2"/>
      <c r="QPN210" s="2"/>
      <c r="QPO210" s="2"/>
      <c r="QPP210" s="2"/>
      <c r="QPQ210" s="2"/>
      <c r="QPR210" s="2"/>
      <c r="QPS210" s="2"/>
      <c r="QPT210" s="2"/>
      <c r="QPU210" s="2"/>
      <c r="QPV210" s="2"/>
      <c r="QPW210" s="2"/>
      <c r="QPX210" s="2"/>
      <c r="QPY210" s="2"/>
      <c r="QPZ210" s="2"/>
      <c r="QQA210" s="2"/>
      <c r="QQB210" s="2"/>
      <c r="QQC210" s="2"/>
      <c r="QQD210" s="2"/>
      <c r="QQE210" s="2"/>
      <c r="QQF210" s="2"/>
      <c r="QQG210" s="2"/>
      <c r="QQH210" s="2"/>
      <c r="QQI210" s="2"/>
      <c r="QQJ210" s="2"/>
      <c r="QQK210" s="2"/>
      <c r="QQL210" s="2"/>
      <c r="QQM210" s="2"/>
      <c r="QQN210" s="2"/>
      <c r="QQO210" s="2"/>
      <c r="QQP210" s="2"/>
      <c r="QQQ210" s="2"/>
      <c r="QQR210" s="2"/>
      <c r="QQS210" s="2"/>
      <c r="QQT210" s="2"/>
      <c r="QQU210" s="2"/>
      <c r="QQV210" s="2"/>
      <c r="QQW210" s="2"/>
      <c r="QQX210" s="2"/>
      <c r="QQY210" s="2"/>
      <c r="QQZ210" s="2"/>
      <c r="QRA210" s="2"/>
      <c r="QRB210" s="2"/>
      <c r="QRC210" s="2"/>
      <c r="QRD210" s="2"/>
      <c r="QRE210" s="2"/>
      <c r="QRF210" s="2"/>
      <c r="QRG210" s="2"/>
      <c r="QRH210" s="2"/>
      <c r="QRI210" s="2"/>
      <c r="QRJ210" s="2"/>
      <c r="QRK210" s="2"/>
      <c r="QRL210" s="2"/>
      <c r="QRM210" s="2"/>
      <c r="QRN210" s="2"/>
      <c r="QRO210" s="2"/>
      <c r="QRP210" s="2"/>
      <c r="QRQ210" s="2"/>
      <c r="QRR210" s="2"/>
      <c r="QRS210" s="2"/>
      <c r="QRT210" s="2"/>
      <c r="QRU210" s="2"/>
      <c r="QRV210" s="2"/>
      <c r="QRW210" s="2"/>
      <c r="QRX210" s="2"/>
      <c r="QRY210" s="2"/>
      <c r="QRZ210" s="2"/>
      <c r="QSA210" s="2"/>
      <c r="QSB210" s="2"/>
      <c r="QSC210" s="2"/>
      <c r="QSD210" s="2"/>
      <c r="QSE210" s="2"/>
      <c r="QSF210" s="2"/>
      <c r="QSG210" s="2"/>
      <c r="QSH210" s="2"/>
      <c r="QSI210" s="2"/>
      <c r="QSJ210" s="2"/>
      <c r="QSK210" s="2"/>
      <c r="QSL210" s="2"/>
      <c r="QSM210" s="2"/>
      <c r="QSN210" s="2"/>
      <c r="QSO210" s="2"/>
      <c r="QSP210" s="2"/>
      <c r="QSQ210" s="2"/>
      <c r="QSR210" s="2"/>
      <c r="QSS210" s="2"/>
      <c r="QST210" s="2"/>
      <c r="QSU210" s="2"/>
      <c r="QSV210" s="2"/>
      <c r="QSW210" s="2"/>
      <c r="QSX210" s="2"/>
      <c r="QSY210" s="2"/>
      <c r="QSZ210" s="2"/>
      <c r="QTA210" s="2"/>
      <c r="QTB210" s="2"/>
      <c r="QTC210" s="2"/>
      <c r="QTD210" s="2"/>
      <c r="QTE210" s="2"/>
      <c r="QTF210" s="2"/>
      <c r="QTG210" s="2"/>
      <c r="QTH210" s="2"/>
      <c r="QTI210" s="2"/>
      <c r="QTJ210" s="2"/>
      <c r="QTK210" s="2"/>
      <c r="QTL210" s="2"/>
      <c r="QTM210" s="2"/>
      <c r="QTN210" s="2"/>
      <c r="QTO210" s="2"/>
      <c r="QTP210" s="2"/>
      <c r="QTQ210" s="2"/>
      <c r="QTR210" s="2"/>
      <c r="QTS210" s="2"/>
      <c r="QTT210" s="2"/>
      <c r="QTU210" s="2"/>
      <c r="QTV210" s="2"/>
      <c r="QTW210" s="2"/>
      <c r="QTX210" s="2"/>
      <c r="QTY210" s="2"/>
      <c r="QTZ210" s="2"/>
      <c r="QUA210" s="2"/>
      <c r="QUB210" s="2"/>
      <c r="QUC210" s="2"/>
      <c r="QUD210" s="2"/>
      <c r="QUE210" s="2"/>
      <c r="QUF210" s="2"/>
      <c r="QUG210" s="2"/>
      <c r="QUH210" s="2"/>
      <c r="QUI210" s="2"/>
      <c r="QUJ210" s="2"/>
      <c r="QUK210" s="2"/>
      <c r="QUL210" s="2"/>
      <c r="QUM210" s="2"/>
      <c r="QUN210" s="2"/>
      <c r="QUO210" s="2"/>
      <c r="QUP210" s="2"/>
      <c r="QUQ210" s="2"/>
      <c r="QUR210" s="2"/>
      <c r="QUS210" s="2"/>
      <c r="QUT210" s="2"/>
      <c r="QUU210" s="2"/>
      <c r="QUV210" s="2"/>
      <c r="QUW210" s="2"/>
      <c r="QUX210" s="2"/>
      <c r="QUY210" s="2"/>
      <c r="QUZ210" s="2"/>
      <c r="QVA210" s="2"/>
      <c r="QVB210" s="2"/>
      <c r="QVC210" s="2"/>
      <c r="QVD210" s="2"/>
      <c r="QVE210" s="2"/>
      <c r="QVF210" s="2"/>
      <c r="QVG210" s="2"/>
      <c r="QVH210" s="2"/>
      <c r="QVI210" s="2"/>
      <c r="QVJ210" s="2"/>
      <c r="QVK210" s="2"/>
      <c r="QVL210" s="2"/>
      <c r="QVM210" s="2"/>
      <c r="QVN210" s="2"/>
      <c r="QVO210" s="2"/>
      <c r="QVP210" s="2"/>
      <c r="QVQ210" s="2"/>
      <c r="QVR210" s="2"/>
      <c r="QVS210" s="2"/>
      <c r="QVT210" s="2"/>
      <c r="QVU210" s="2"/>
      <c r="QVV210" s="2"/>
      <c r="QVW210" s="2"/>
      <c r="QVX210" s="2"/>
      <c r="QVY210" s="2"/>
      <c r="QVZ210" s="2"/>
      <c r="QWA210" s="2"/>
      <c r="QWB210" s="2"/>
      <c r="QWC210" s="2"/>
      <c r="QWD210" s="2"/>
      <c r="QWE210" s="2"/>
      <c r="QWF210" s="2"/>
      <c r="QWG210" s="2"/>
      <c r="QWH210" s="2"/>
      <c r="QWI210" s="2"/>
      <c r="QWJ210" s="2"/>
      <c r="QWK210" s="2"/>
      <c r="QWL210" s="2"/>
      <c r="QWM210" s="2"/>
      <c r="QWN210" s="2"/>
      <c r="QWO210" s="2"/>
      <c r="QWP210" s="2"/>
      <c r="QWQ210" s="2"/>
      <c r="QWR210" s="2"/>
      <c r="QWS210" s="2"/>
      <c r="QWT210" s="2"/>
      <c r="QWU210" s="2"/>
      <c r="QWV210" s="2"/>
      <c r="QWW210" s="2"/>
      <c r="QWX210" s="2"/>
      <c r="QWY210" s="2"/>
      <c r="QWZ210" s="2"/>
      <c r="QXA210" s="2"/>
      <c r="QXB210" s="2"/>
      <c r="QXC210" s="2"/>
      <c r="QXD210" s="2"/>
      <c r="QXE210" s="2"/>
      <c r="QXF210" s="2"/>
      <c r="QXG210" s="2"/>
      <c r="QXH210" s="2"/>
      <c r="QXI210" s="2"/>
      <c r="QXJ210" s="2"/>
      <c r="QXK210" s="2"/>
      <c r="QXL210" s="2"/>
      <c r="QXM210" s="2"/>
      <c r="QXN210" s="2"/>
      <c r="QXO210" s="2"/>
      <c r="QXP210" s="2"/>
      <c r="QXQ210" s="2"/>
      <c r="QXR210" s="2"/>
      <c r="QXS210" s="2"/>
      <c r="QXT210" s="2"/>
      <c r="QXU210" s="2"/>
      <c r="QXV210" s="2"/>
      <c r="QXW210" s="2"/>
      <c r="QXX210" s="2"/>
      <c r="QXY210" s="2"/>
      <c r="QXZ210" s="2"/>
      <c r="QYA210" s="2"/>
      <c r="QYB210" s="2"/>
      <c r="QYC210" s="2"/>
      <c r="QYD210" s="2"/>
      <c r="QYE210" s="2"/>
      <c r="QYF210" s="2"/>
      <c r="QYG210" s="2"/>
      <c r="QYH210" s="2"/>
      <c r="QYI210" s="2"/>
      <c r="QYJ210" s="2"/>
      <c r="QYK210" s="2"/>
      <c r="QYL210" s="2"/>
      <c r="QYM210" s="2"/>
      <c r="QYN210" s="2"/>
      <c r="QYO210" s="2"/>
      <c r="QYP210" s="2"/>
      <c r="QYQ210" s="2"/>
      <c r="QYR210" s="2"/>
      <c r="QYS210" s="2"/>
      <c r="QYT210" s="2"/>
      <c r="QYU210" s="2"/>
      <c r="QYV210" s="2"/>
      <c r="QYW210" s="2"/>
      <c r="QYX210" s="2"/>
      <c r="QYY210" s="2"/>
      <c r="QYZ210" s="2"/>
      <c r="QZA210" s="2"/>
      <c r="QZB210" s="2"/>
      <c r="QZC210" s="2"/>
      <c r="QZD210" s="2"/>
      <c r="QZE210" s="2"/>
      <c r="QZF210" s="2"/>
      <c r="QZG210" s="2"/>
      <c r="QZH210" s="2"/>
      <c r="QZI210" s="2"/>
      <c r="QZJ210" s="2"/>
      <c r="QZK210" s="2"/>
      <c r="QZL210" s="2"/>
      <c r="QZM210" s="2"/>
      <c r="QZN210" s="2"/>
      <c r="QZO210" s="2"/>
      <c r="QZP210" s="2"/>
      <c r="QZQ210" s="2"/>
      <c r="QZR210" s="2"/>
      <c r="QZS210" s="2"/>
      <c r="QZT210" s="2"/>
      <c r="QZU210" s="2"/>
      <c r="QZV210" s="2"/>
      <c r="QZW210" s="2"/>
      <c r="QZX210" s="2"/>
      <c r="QZY210" s="2"/>
      <c r="QZZ210" s="2"/>
      <c r="RAA210" s="2"/>
      <c r="RAB210" s="2"/>
      <c r="RAC210" s="2"/>
      <c r="RAD210" s="2"/>
      <c r="RAE210" s="2"/>
      <c r="RAF210" s="2"/>
      <c r="RAG210" s="2"/>
      <c r="RAH210" s="2"/>
      <c r="RAI210" s="2"/>
      <c r="RAJ210" s="2"/>
      <c r="RAK210" s="2"/>
      <c r="RAL210" s="2"/>
      <c r="RAM210" s="2"/>
      <c r="RAN210" s="2"/>
      <c r="RAO210" s="2"/>
      <c r="RAP210" s="2"/>
      <c r="RAQ210" s="2"/>
      <c r="RAR210" s="2"/>
      <c r="RAS210" s="2"/>
      <c r="RAT210" s="2"/>
      <c r="RAU210" s="2"/>
      <c r="RAV210" s="2"/>
      <c r="RAW210" s="2"/>
      <c r="RAX210" s="2"/>
      <c r="RAY210" s="2"/>
      <c r="RAZ210" s="2"/>
      <c r="RBA210" s="2"/>
      <c r="RBB210" s="2"/>
      <c r="RBC210" s="2"/>
      <c r="RBD210" s="2"/>
      <c r="RBE210" s="2"/>
      <c r="RBF210" s="2"/>
      <c r="RBG210" s="2"/>
      <c r="RBH210" s="2"/>
      <c r="RBI210" s="2"/>
      <c r="RBJ210" s="2"/>
      <c r="RBK210" s="2"/>
      <c r="RBL210" s="2"/>
      <c r="RBM210" s="2"/>
      <c r="RBN210" s="2"/>
      <c r="RBO210" s="2"/>
      <c r="RBP210" s="2"/>
      <c r="RBQ210" s="2"/>
      <c r="RBR210" s="2"/>
      <c r="RBS210" s="2"/>
      <c r="RBT210" s="2"/>
      <c r="RBU210" s="2"/>
      <c r="RBV210" s="2"/>
      <c r="RBW210" s="2"/>
      <c r="RBX210" s="2"/>
      <c r="RBY210" s="2"/>
      <c r="RBZ210" s="2"/>
      <c r="RCA210" s="2"/>
      <c r="RCB210" s="2"/>
      <c r="RCC210" s="2"/>
      <c r="RCD210" s="2"/>
      <c r="RCE210" s="2"/>
      <c r="RCF210" s="2"/>
      <c r="RCG210" s="2"/>
      <c r="RCH210" s="2"/>
      <c r="RCI210" s="2"/>
      <c r="RCJ210" s="2"/>
      <c r="RCK210" s="2"/>
      <c r="RCL210" s="2"/>
      <c r="RCM210" s="2"/>
      <c r="RCN210" s="2"/>
      <c r="RCO210" s="2"/>
      <c r="RCP210" s="2"/>
      <c r="RCQ210" s="2"/>
      <c r="RCR210" s="2"/>
      <c r="RCS210" s="2"/>
      <c r="RCT210" s="2"/>
      <c r="RCU210" s="2"/>
      <c r="RCV210" s="2"/>
      <c r="RCW210" s="2"/>
      <c r="RCX210" s="2"/>
      <c r="RCY210" s="2"/>
      <c r="RCZ210" s="2"/>
      <c r="RDA210" s="2"/>
      <c r="RDB210" s="2"/>
      <c r="RDC210" s="2"/>
      <c r="RDD210" s="2"/>
      <c r="RDE210" s="2"/>
      <c r="RDF210" s="2"/>
      <c r="RDG210" s="2"/>
      <c r="RDH210" s="2"/>
      <c r="RDI210" s="2"/>
      <c r="RDJ210" s="2"/>
      <c r="RDK210" s="2"/>
      <c r="RDL210" s="2"/>
      <c r="RDM210" s="2"/>
      <c r="RDN210" s="2"/>
      <c r="RDO210" s="2"/>
      <c r="RDP210" s="2"/>
      <c r="RDQ210" s="2"/>
      <c r="RDR210" s="2"/>
      <c r="RDS210" s="2"/>
      <c r="RDT210" s="2"/>
      <c r="RDU210" s="2"/>
      <c r="RDV210" s="2"/>
      <c r="RDW210" s="2"/>
      <c r="RDX210" s="2"/>
      <c r="RDY210" s="2"/>
      <c r="RDZ210" s="2"/>
      <c r="REA210" s="2"/>
      <c r="REB210" s="2"/>
      <c r="REC210" s="2"/>
      <c r="RED210" s="2"/>
      <c r="REE210" s="2"/>
      <c r="REF210" s="2"/>
      <c r="REG210" s="2"/>
      <c r="REH210" s="2"/>
      <c r="REI210" s="2"/>
      <c r="REJ210" s="2"/>
      <c r="REK210" s="2"/>
      <c r="REL210" s="2"/>
      <c r="REM210" s="2"/>
      <c r="REN210" s="2"/>
      <c r="REO210" s="2"/>
      <c r="REP210" s="2"/>
      <c r="REQ210" s="2"/>
      <c r="RER210" s="2"/>
      <c r="RES210" s="2"/>
      <c r="RET210" s="2"/>
      <c r="REU210" s="2"/>
      <c r="REV210" s="2"/>
      <c r="REW210" s="2"/>
      <c r="REX210" s="2"/>
      <c r="REY210" s="2"/>
      <c r="REZ210" s="2"/>
      <c r="RFA210" s="2"/>
      <c r="RFB210" s="2"/>
      <c r="RFC210" s="2"/>
      <c r="RFD210" s="2"/>
      <c r="RFE210" s="2"/>
      <c r="RFF210" s="2"/>
      <c r="RFG210" s="2"/>
      <c r="RFH210" s="2"/>
      <c r="RFI210" s="2"/>
      <c r="RFJ210" s="2"/>
      <c r="RFK210" s="2"/>
      <c r="RFL210" s="2"/>
      <c r="RFM210" s="2"/>
      <c r="RFN210" s="2"/>
      <c r="RFO210" s="2"/>
      <c r="RFP210" s="2"/>
      <c r="RFQ210" s="2"/>
      <c r="RFR210" s="2"/>
      <c r="RFS210" s="2"/>
      <c r="RFT210" s="2"/>
      <c r="RFU210" s="2"/>
      <c r="RFV210" s="2"/>
      <c r="RFW210" s="2"/>
      <c r="RFX210" s="2"/>
      <c r="RFY210" s="2"/>
      <c r="RFZ210" s="2"/>
      <c r="RGA210" s="2"/>
      <c r="RGB210" s="2"/>
      <c r="RGC210" s="2"/>
      <c r="RGD210" s="2"/>
      <c r="RGE210" s="2"/>
      <c r="RGF210" s="2"/>
      <c r="RGG210" s="2"/>
      <c r="RGH210" s="2"/>
      <c r="RGI210" s="2"/>
      <c r="RGJ210" s="2"/>
      <c r="RGK210" s="2"/>
      <c r="RGL210" s="2"/>
      <c r="RGM210" s="2"/>
      <c r="RGN210" s="2"/>
      <c r="RGO210" s="2"/>
      <c r="RGP210" s="2"/>
      <c r="RGQ210" s="2"/>
      <c r="RGR210" s="2"/>
      <c r="RGS210" s="2"/>
      <c r="RGT210" s="2"/>
      <c r="RGU210" s="2"/>
      <c r="RGV210" s="2"/>
      <c r="RGW210" s="2"/>
      <c r="RGX210" s="2"/>
      <c r="RGY210" s="2"/>
      <c r="RGZ210" s="2"/>
      <c r="RHA210" s="2"/>
      <c r="RHB210" s="2"/>
      <c r="RHC210" s="2"/>
      <c r="RHD210" s="2"/>
      <c r="RHE210" s="2"/>
      <c r="RHF210" s="2"/>
      <c r="RHG210" s="2"/>
      <c r="RHH210" s="2"/>
      <c r="RHI210" s="2"/>
      <c r="RHJ210" s="2"/>
      <c r="RHK210" s="2"/>
      <c r="RHL210" s="2"/>
      <c r="RHM210" s="2"/>
      <c r="RHN210" s="2"/>
      <c r="RHO210" s="2"/>
      <c r="RHP210" s="2"/>
      <c r="RHQ210" s="2"/>
      <c r="RHR210" s="2"/>
      <c r="RHS210" s="2"/>
      <c r="RHT210" s="2"/>
      <c r="RHU210" s="2"/>
      <c r="RHV210" s="2"/>
      <c r="RHW210" s="2"/>
      <c r="RHX210" s="2"/>
      <c r="RHY210" s="2"/>
      <c r="RHZ210" s="2"/>
      <c r="RIA210" s="2"/>
      <c r="RIB210" s="2"/>
      <c r="RIC210" s="2"/>
      <c r="RID210" s="2"/>
      <c r="RIE210" s="2"/>
      <c r="RIF210" s="2"/>
      <c r="RIG210" s="2"/>
      <c r="RIH210" s="2"/>
      <c r="RII210" s="2"/>
      <c r="RIJ210" s="2"/>
      <c r="RIK210" s="2"/>
      <c r="RIL210" s="2"/>
      <c r="RIM210" s="2"/>
      <c r="RIN210" s="2"/>
      <c r="RIO210" s="2"/>
      <c r="RIP210" s="2"/>
      <c r="RIQ210" s="2"/>
      <c r="RIR210" s="2"/>
      <c r="RIS210" s="2"/>
      <c r="RIT210" s="2"/>
      <c r="RIU210" s="2"/>
      <c r="RIV210" s="2"/>
      <c r="RIW210" s="2"/>
      <c r="RIX210" s="2"/>
      <c r="RIY210" s="2"/>
      <c r="RIZ210" s="2"/>
      <c r="RJA210" s="2"/>
      <c r="RJB210" s="2"/>
      <c r="RJC210" s="2"/>
      <c r="RJD210" s="2"/>
      <c r="RJE210" s="2"/>
      <c r="RJF210" s="2"/>
      <c r="RJG210" s="2"/>
      <c r="RJH210" s="2"/>
      <c r="RJI210" s="2"/>
      <c r="RJJ210" s="2"/>
      <c r="RJK210" s="2"/>
      <c r="RJL210" s="2"/>
      <c r="RJM210" s="2"/>
      <c r="RJN210" s="2"/>
      <c r="RJO210" s="2"/>
      <c r="RJP210" s="2"/>
      <c r="RJQ210" s="2"/>
      <c r="RJR210" s="2"/>
      <c r="RJS210" s="2"/>
      <c r="RJT210" s="2"/>
      <c r="RJU210" s="2"/>
      <c r="RJV210" s="2"/>
      <c r="RJW210" s="2"/>
      <c r="RJX210" s="2"/>
      <c r="RJY210" s="2"/>
      <c r="RJZ210" s="2"/>
      <c r="RKA210" s="2"/>
      <c r="RKB210" s="2"/>
      <c r="RKC210" s="2"/>
      <c r="RKD210" s="2"/>
      <c r="RKE210" s="2"/>
      <c r="RKF210" s="2"/>
      <c r="RKG210" s="2"/>
      <c r="RKH210" s="2"/>
      <c r="RKI210" s="2"/>
      <c r="RKJ210" s="2"/>
      <c r="RKK210" s="2"/>
      <c r="RKL210" s="2"/>
      <c r="RKM210" s="2"/>
      <c r="RKN210" s="2"/>
      <c r="RKO210" s="2"/>
      <c r="RKP210" s="2"/>
      <c r="RKQ210" s="2"/>
      <c r="RKR210" s="2"/>
      <c r="RKS210" s="2"/>
      <c r="RKT210" s="2"/>
      <c r="RKU210" s="2"/>
      <c r="RKV210" s="2"/>
      <c r="RKW210" s="2"/>
      <c r="RKX210" s="2"/>
      <c r="RKY210" s="2"/>
      <c r="RKZ210" s="2"/>
      <c r="RLA210" s="2"/>
      <c r="RLB210" s="2"/>
      <c r="RLC210" s="2"/>
      <c r="RLD210" s="2"/>
      <c r="RLE210" s="2"/>
      <c r="RLF210" s="2"/>
      <c r="RLG210" s="2"/>
      <c r="RLH210" s="2"/>
      <c r="RLI210" s="2"/>
      <c r="RLJ210" s="2"/>
      <c r="RLK210" s="2"/>
      <c r="RLL210" s="2"/>
      <c r="RLM210" s="2"/>
      <c r="RLN210" s="2"/>
      <c r="RLO210" s="2"/>
      <c r="RLP210" s="2"/>
      <c r="RLQ210" s="2"/>
      <c r="RLR210" s="2"/>
      <c r="RLS210" s="2"/>
      <c r="RLT210" s="2"/>
      <c r="RLU210" s="2"/>
      <c r="RLV210" s="2"/>
      <c r="RLW210" s="2"/>
      <c r="RLX210" s="2"/>
      <c r="RLY210" s="2"/>
      <c r="RLZ210" s="2"/>
      <c r="RMA210" s="2"/>
      <c r="RMB210" s="2"/>
      <c r="RMC210" s="2"/>
      <c r="RMD210" s="2"/>
      <c r="RME210" s="2"/>
      <c r="RMF210" s="2"/>
      <c r="RMG210" s="2"/>
      <c r="RMH210" s="2"/>
      <c r="RMI210" s="2"/>
      <c r="RMJ210" s="2"/>
      <c r="RMK210" s="2"/>
      <c r="RML210" s="2"/>
      <c r="RMM210" s="2"/>
      <c r="RMN210" s="2"/>
      <c r="RMO210" s="2"/>
      <c r="RMP210" s="2"/>
      <c r="RMQ210" s="2"/>
      <c r="RMR210" s="2"/>
      <c r="RMS210" s="2"/>
      <c r="RMT210" s="2"/>
      <c r="RMU210" s="2"/>
      <c r="RMV210" s="2"/>
      <c r="RMW210" s="2"/>
      <c r="RMX210" s="2"/>
      <c r="RMY210" s="2"/>
      <c r="RMZ210" s="2"/>
      <c r="RNA210" s="2"/>
      <c r="RNB210" s="2"/>
      <c r="RNC210" s="2"/>
      <c r="RND210" s="2"/>
      <c r="RNE210" s="2"/>
      <c r="RNF210" s="2"/>
      <c r="RNG210" s="2"/>
      <c r="RNH210" s="2"/>
      <c r="RNI210" s="2"/>
      <c r="RNJ210" s="2"/>
      <c r="RNK210" s="2"/>
      <c r="RNL210" s="2"/>
      <c r="RNM210" s="2"/>
      <c r="RNN210" s="2"/>
      <c r="RNO210" s="2"/>
      <c r="RNP210" s="2"/>
      <c r="RNQ210" s="2"/>
      <c r="RNR210" s="2"/>
      <c r="RNS210" s="2"/>
      <c r="RNT210" s="2"/>
      <c r="RNU210" s="2"/>
      <c r="RNV210" s="2"/>
      <c r="RNW210" s="2"/>
      <c r="RNX210" s="2"/>
      <c r="RNY210" s="2"/>
      <c r="RNZ210" s="2"/>
      <c r="ROA210" s="2"/>
      <c r="ROB210" s="2"/>
      <c r="ROC210" s="2"/>
      <c r="ROD210" s="2"/>
      <c r="ROE210" s="2"/>
      <c r="ROF210" s="2"/>
      <c r="ROG210" s="2"/>
      <c r="ROH210" s="2"/>
      <c r="ROI210" s="2"/>
      <c r="ROJ210" s="2"/>
      <c r="ROK210" s="2"/>
      <c r="ROL210" s="2"/>
      <c r="ROM210" s="2"/>
      <c r="RON210" s="2"/>
      <c r="ROO210" s="2"/>
      <c r="ROP210" s="2"/>
      <c r="ROQ210" s="2"/>
      <c r="ROR210" s="2"/>
      <c r="ROS210" s="2"/>
      <c r="ROT210" s="2"/>
      <c r="ROU210" s="2"/>
      <c r="ROV210" s="2"/>
      <c r="ROW210" s="2"/>
      <c r="ROX210" s="2"/>
      <c r="ROY210" s="2"/>
      <c r="ROZ210" s="2"/>
      <c r="RPA210" s="2"/>
      <c r="RPB210" s="2"/>
      <c r="RPC210" s="2"/>
      <c r="RPD210" s="2"/>
      <c r="RPE210" s="2"/>
      <c r="RPF210" s="2"/>
      <c r="RPG210" s="2"/>
      <c r="RPH210" s="2"/>
      <c r="RPI210" s="2"/>
      <c r="RPJ210" s="2"/>
      <c r="RPK210" s="2"/>
      <c r="RPL210" s="2"/>
      <c r="RPM210" s="2"/>
      <c r="RPN210" s="2"/>
      <c r="RPO210" s="2"/>
      <c r="RPP210" s="2"/>
      <c r="RPQ210" s="2"/>
      <c r="RPR210" s="2"/>
      <c r="RPS210" s="2"/>
      <c r="RPT210" s="2"/>
      <c r="RPU210" s="2"/>
      <c r="RPV210" s="2"/>
      <c r="RPW210" s="2"/>
      <c r="RPX210" s="2"/>
      <c r="RPY210" s="2"/>
      <c r="RPZ210" s="2"/>
      <c r="RQA210" s="2"/>
      <c r="RQB210" s="2"/>
      <c r="RQC210" s="2"/>
      <c r="RQD210" s="2"/>
      <c r="RQE210" s="2"/>
      <c r="RQF210" s="2"/>
      <c r="RQG210" s="2"/>
      <c r="RQH210" s="2"/>
      <c r="RQI210" s="2"/>
      <c r="RQJ210" s="2"/>
      <c r="RQK210" s="2"/>
      <c r="RQL210" s="2"/>
      <c r="RQM210" s="2"/>
      <c r="RQN210" s="2"/>
      <c r="RQO210" s="2"/>
      <c r="RQP210" s="2"/>
      <c r="RQQ210" s="2"/>
      <c r="RQR210" s="2"/>
      <c r="RQS210" s="2"/>
      <c r="RQT210" s="2"/>
      <c r="RQU210" s="2"/>
      <c r="RQV210" s="2"/>
      <c r="RQW210" s="2"/>
      <c r="RQX210" s="2"/>
      <c r="RQY210" s="2"/>
      <c r="RQZ210" s="2"/>
      <c r="RRA210" s="2"/>
      <c r="RRB210" s="2"/>
      <c r="RRC210" s="2"/>
      <c r="RRD210" s="2"/>
      <c r="RRE210" s="2"/>
      <c r="RRF210" s="2"/>
      <c r="RRG210" s="2"/>
      <c r="RRH210" s="2"/>
      <c r="RRI210" s="2"/>
      <c r="RRJ210" s="2"/>
      <c r="RRK210" s="2"/>
      <c r="RRL210" s="2"/>
      <c r="RRM210" s="2"/>
      <c r="RRN210" s="2"/>
      <c r="RRO210" s="2"/>
      <c r="RRP210" s="2"/>
      <c r="RRQ210" s="2"/>
      <c r="RRR210" s="2"/>
      <c r="RRS210" s="2"/>
      <c r="RRT210" s="2"/>
      <c r="RRU210" s="2"/>
      <c r="RRV210" s="2"/>
      <c r="RRW210" s="2"/>
      <c r="RRX210" s="2"/>
      <c r="RRY210" s="2"/>
      <c r="RRZ210" s="2"/>
      <c r="RSA210" s="2"/>
      <c r="RSB210" s="2"/>
      <c r="RSC210" s="2"/>
      <c r="RSD210" s="2"/>
      <c r="RSE210" s="2"/>
      <c r="RSF210" s="2"/>
      <c r="RSG210" s="2"/>
      <c r="RSH210" s="2"/>
      <c r="RSI210" s="2"/>
      <c r="RSJ210" s="2"/>
      <c r="RSK210" s="2"/>
      <c r="RSL210" s="2"/>
      <c r="RSM210" s="2"/>
      <c r="RSN210" s="2"/>
      <c r="RSO210" s="2"/>
      <c r="RSP210" s="2"/>
      <c r="RSQ210" s="2"/>
      <c r="RSR210" s="2"/>
      <c r="RSS210" s="2"/>
      <c r="RST210" s="2"/>
      <c r="RSU210" s="2"/>
      <c r="RSV210" s="2"/>
      <c r="RSW210" s="2"/>
      <c r="RSX210" s="2"/>
      <c r="RSY210" s="2"/>
      <c r="RSZ210" s="2"/>
      <c r="RTA210" s="2"/>
      <c r="RTB210" s="2"/>
      <c r="RTC210" s="2"/>
      <c r="RTD210" s="2"/>
      <c r="RTE210" s="2"/>
      <c r="RTF210" s="2"/>
      <c r="RTG210" s="2"/>
      <c r="RTH210" s="2"/>
      <c r="RTI210" s="2"/>
      <c r="RTJ210" s="2"/>
      <c r="RTK210" s="2"/>
      <c r="RTL210" s="2"/>
      <c r="RTM210" s="2"/>
      <c r="RTN210" s="2"/>
      <c r="RTO210" s="2"/>
      <c r="RTP210" s="2"/>
      <c r="RTQ210" s="2"/>
      <c r="RTR210" s="2"/>
      <c r="RTS210" s="2"/>
      <c r="RTT210" s="2"/>
      <c r="RTU210" s="2"/>
      <c r="RTV210" s="2"/>
      <c r="RTW210" s="2"/>
      <c r="RTX210" s="2"/>
      <c r="RTY210" s="2"/>
      <c r="RTZ210" s="2"/>
      <c r="RUA210" s="2"/>
      <c r="RUB210" s="2"/>
      <c r="RUC210" s="2"/>
      <c r="RUD210" s="2"/>
      <c r="RUE210" s="2"/>
      <c r="RUF210" s="2"/>
      <c r="RUG210" s="2"/>
      <c r="RUH210" s="2"/>
      <c r="RUI210" s="2"/>
      <c r="RUJ210" s="2"/>
      <c r="RUK210" s="2"/>
      <c r="RUL210" s="2"/>
      <c r="RUM210" s="2"/>
      <c r="RUN210" s="2"/>
      <c r="RUO210" s="2"/>
      <c r="RUP210" s="2"/>
      <c r="RUQ210" s="2"/>
      <c r="RUR210" s="2"/>
      <c r="RUS210" s="2"/>
      <c r="RUT210" s="2"/>
      <c r="RUU210" s="2"/>
      <c r="RUV210" s="2"/>
      <c r="RUW210" s="2"/>
      <c r="RUX210" s="2"/>
      <c r="RUY210" s="2"/>
      <c r="RUZ210" s="2"/>
      <c r="RVA210" s="2"/>
      <c r="RVB210" s="2"/>
      <c r="RVC210" s="2"/>
      <c r="RVD210" s="2"/>
      <c r="RVE210" s="2"/>
      <c r="RVF210" s="2"/>
      <c r="RVG210" s="2"/>
      <c r="RVH210" s="2"/>
      <c r="RVI210" s="2"/>
      <c r="RVJ210" s="2"/>
      <c r="RVK210" s="2"/>
      <c r="RVL210" s="2"/>
      <c r="RVM210" s="2"/>
      <c r="RVN210" s="2"/>
      <c r="RVO210" s="2"/>
      <c r="RVP210" s="2"/>
      <c r="RVQ210" s="2"/>
      <c r="RVR210" s="2"/>
      <c r="RVS210" s="2"/>
      <c r="RVT210" s="2"/>
      <c r="RVU210" s="2"/>
      <c r="RVV210" s="2"/>
      <c r="RVW210" s="2"/>
      <c r="RVX210" s="2"/>
      <c r="RVY210" s="2"/>
      <c r="RVZ210" s="2"/>
      <c r="RWA210" s="2"/>
      <c r="RWB210" s="2"/>
      <c r="RWC210" s="2"/>
      <c r="RWD210" s="2"/>
      <c r="RWE210" s="2"/>
      <c r="RWF210" s="2"/>
      <c r="RWG210" s="2"/>
      <c r="RWH210" s="2"/>
      <c r="RWI210" s="2"/>
      <c r="RWJ210" s="2"/>
      <c r="RWK210" s="2"/>
      <c r="RWL210" s="2"/>
      <c r="RWM210" s="2"/>
      <c r="RWN210" s="2"/>
      <c r="RWO210" s="2"/>
      <c r="RWP210" s="2"/>
      <c r="RWQ210" s="2"/>
      <c r="RWR210" s="2"/>
      <c r="RWS210" s="2"/>
      <c r="RWT210" s="2"/>
      <c r="RWU210" s="2"/>
      <c r="RWV210" s="2"/>
      <c r="RWW210" s="2"/>
      <c r="RWX210" s="2"/>
      <c r="RWY210" s="2"/>
      <c r="RWZ210" s="2"/>
      <c r="RXA210" s="2"/>
      <c r="RXB210" s="2"/>
      <c r="RXC210" s="2"/>
      <c r="RXD210" s="2"/>
      <c r="RXE210" s="2"/>
      <c r="RXF210" s="2"/>
      <c r="RXG210" s="2"/>
      <c r="RXH210" s="2"/>
      <c r="RXI210" s="2"/>
      <c r="RXJ210" s="2"/>
      <c r="RXK210" s="2"/>
      <c r="RXL210" s="2"/>
      <c r="RXM210" s="2"/>
      <c r="RXN210" s="2"/>
      <c r="RXO210" s="2"/>
      <c r="RXP210" s="2"/>
      <c r="RXQ210" s="2"/>
      <c r="RXR210" s="2"/>
      <c r="RXS210" s="2"/>
      <c r="RXT210" s="2"/>
      <c r="RXU210" s="2"/>
      <c r="RXV210" s="2"/>
      <c r="RXW210" s="2"/>
      <c r="RXX210" s="2"/>
      <c r="RXY210" s="2"/>
      <c r="RXZ210" s="2"/>
      <c r="RYA210" s="2"/>
      <c r="RYB210" s="2"/>
      <c r="RYC210" s="2"/>
      <c r="RYD210" s="2"/>
      <c r="RYE210" s="2"/>
      <c r="RYF210" s="2"/>
      <c r="RYG210" s="2"/>
      <c r="RYH210" s="2"/>
      <c r="RYI210" s="2"/>
      <c r="RYJ210" s="2"/>
      <c r="RYK210" s="2"/>
      <c r="RYL210" s="2"/>
      <c r="RYM210" s="2"/>
      <c r="RYN210" s="2"/>
      <c r="RYO210" s="2"/>
      <c r="RYP210" s="2"/>
      <c r="RYQ210" s="2"/>
      <c r="RYR210" s="2"/>
      <c r="RYS210" s="2"/>
      <c r="RYT210" s="2"/>
      <c r="RYU210" s="2"/>
      <c r="RYV210" s="2"/>
      <c r="RYW210" s="2"/>
      <c r="RYX210" s="2"/>
      <c r="RYY210" s="2"/>
      <c r="RYZ210" s="2"/>
      <c r="RZA210" s="2"/>
      <c r="RZB210" s="2"/>
      <c r="RZC210" s="2"/>
      <c r="RZD210" s="2"/>
      <c r="RZE210" s="2"/>
      <c r="RZF210" s="2"/>
      <c r="RZG210" s="2"/>
      <c r="RZH210" s="2"/>
      <c r="RZI210" s="2"/>
      <c r="RZJ210" s="2"/>
      <c r="RZK210" s="2"/>
      <c r="RZL210" s="2"/>
      <c r="RZM210" s="2"/>
      <c r="RZN210" s="2"/>
      <c r="RZO210" s="2"/>
      <c r="RZP210" s="2"/>
      <c r="RZQ210" s="2"/>
      <c r="RZR210" s="2"/>
      <c r="RZS210" s="2"/>
      <c r="RZT210" s="2"/>
      <c r="RZU210" s="2"/>
      <c r="RZV210" s="2"/>
      <c r="RZW210" s="2"/>
      <c r="RZX210" s="2"/>
      <c r="RZY210" s="2"/>
      <c r="RZZ210" s="2"/>
      <c r="SAA210" s="2"/>
      <c r="SAB210" s="2"/>
      <c r="SAC210" s="2"/>
      <c r="SAD210" s="2"/>
      <c r="SAE210" s="2"/>
      <c r="SAF210" s="2"/>
      <c r="SAG210" s="2"/>
      <c r="SAH210" s="2"/>
      <c r="SAI210" s="2"/>
      <c r="SAJ210" s="2"/>
      <c r="SAK210" s="2"/>
      <c r="SAL210" s="2"/>
      <c r="SAM210" s="2"/>
      <c r="SAN210" s="2"/>
      <c r="SAO210" s="2"/>
      <c r="SAP210" s="2"/>
      <c r="SAQ210" s="2"/>
      <c r="SAR210" s="2"/>
      <c r="SAS210" s="2"/>
      <c r="SAT210" s="2"/>
      <c r="SAU210" s="2"/>
      <c r="SAV210" s="2"/>
      <c r="SAW210" s="2"/>
      <c r="SAX210" s="2"/>
      <c r="SAY210" s="2"/>
      <c r="SAZ210" s="2"/>
      <c r="SBA210" s="2"/>
      <c r="SBB210" s="2"/>
      <c r="SBC210" s="2"/>
      <c r="SBD210" s="2"/>
      <c r="SBE210" s="2"/>
      <c r="SBF210" s="2"/>
      <c r="SBG210" s="2"/>
      <c r="SBH210" s="2"/>
      <c r="SBI210" s="2"/>
      <c r="SBJ210" s="2"/>
      <c r="SBK210" s="2"/>
      <c r="SBL210" s="2"/>
      <c r="SBM210" s="2"/>
      <c r="SBN210" s="2"/>
      <c r="SBO210" s="2"/>
      <c r="SBP210" s="2"/>
      <c r="SBQ210" s="2"/>
      <c r="SBR210" s="2"/>
      <c r="SBS210" s="2"/>
      <c r="SBT210" s="2"/>
      <c r="SBU210" s="2"/>
      <c r="SBV210" s="2"/>
      <c r="SBW210" s="2"/>
      <c r="SBX210" s="2"/>
      <c r="SBY210" s="2"/>
      <c r="SBZ210" s="2"/>
      <c r="SCA210" s="2"/>
      <c r="SCB210" s="2"/>
      <c r="SCC210" s="2"/>
      <c r="SCD210" s="2"/>
      <c r="SCE210" s="2"/>
      <c r="SCF210" s="2"/>
      <c r="SCG210" s="2"/>
      <c r="SCH210" s="2"/>
      <c r="SCI210" s="2"/>
      <c r="SCJ210" s="2"/>
      <c r="SCK210" s="2"/>
      <c r="SCL210" s="2"/>
      <c r="SCM210" s="2"/>
      <c r="SCN210" s="2"/>
      <c r="SCO210" s="2"/>
      <c r="SCP210" s="2"/>
      <c r="SCQ210" s="2"/>
      <c r="SCR210" s="2"/>
      <c r="SCS210" s="2"/>
      <c r="SCT210" s="2"/>
      <c r="SCU210" s="2"/>
      <c r="SCV210" s="2"/>
      <c r="SCW210" s="2"/>
      <c r="SCX210" s="2"/>
      <c r="SCY210" s="2"/>
      <c r="SCZ210" s="2"/>
      <c r="SDA210" s="2"/>
      <c r="SDB210" s="2"/>
      <c r="SDC210" s="2"/>
      <c r="SDD210" s="2"/>
      <c r="SDE210" s="2"/>
      <c r="SDF210" s="2"/>
      <c r="SDG210" s="2"/>
      <c r="SDH210" s="2"/>
      <c r="SDI210" s="2"/>
      <c r="SDJ210" s="2"/>
      <c r="SDK210" s="2"/>
      <c r="SDL210" s="2"/>
      <c r="SDM210" s="2"/>
      <c r="SDN210" s="2"/>
      <c r="SDO210" s="2"/>
      <c r="SDP210" s="2"/>
      <c r="SDQ210" s="2"/>
      <c r="SDR210" s="2"/>
      <c r="SDS210" s="2"/>
      <c r="SDT210" s="2"/>
      <c r="SDU210" s="2"/>
      <c r="SDV210" s="2"/>
      <c r="SDW210" s="2"/>
      <c r="SDX210" s="2"/>
      <c r="SDY210" s="2"/>
      <c r="SDZ210" s="2"/>
      <c r="SEA210" s="2"/>
      <c r="SEB210" s="2"/>
      <c r="SEC210" s="2"/>
      <c r="SED210" s="2"/>
      <c r="SEE210" s="2"/>
      <c r="SEF210" s="2"/>
      <c r="SEG210" s="2"/>
      <c r="SEH210" s="2"/>
      <c r="SEI210" s="2"/>
      <c r="SEJ210" s="2"/>
      <c r="SEK210" s="2"/>
      <c r="SEL210" s="2"/>
      <c r="SEM210" s="2"/>
      <c r="SEN210" s="2"/>
      <c r="SEO210" s="2"/>
      <c r="SEP210" s="2"/>
      <c r="SEQ210" s="2"/>
      <c r="SER210" s="2"/>
      <c r="SES210" s="2"/>
      <c r="SET210" s="2"/>
      <c r="SEU210" s="2"/>
      <c r="SEV210" s="2"/>
      <c r="SEW210" s="2"/>
      <c r="SEX210" s="2"/>
      <c r="SEY210" s="2"/>
      <c r="SEZ210" s="2"/>
      <c r="SFA210" s="2"/>
      <c r="SFB210" s="2"/>
      <c r="SFC210" s="2"/>
      <c r="SFD210" s="2"/>
      <c r="SFE210" s="2"/>
      <c r="SFF210" s="2"/>
      <c r="SFG210" s="2"/>
      <c r="SFH210" s="2"/>
      <c r="SFI210" s="2"/>
      <c r="SFJ210" s="2"/>
      <c r="SFK210" s="2"/>
      <c r="SFL210" s="2"/>
      <c r="SFM210" s="2"/>
      <c r="SFN210" s="2"/>
      <c r="SFO210" s="2"/>
      <c r="SFP210" s="2"/>
      <c r="SFQ210" s="2"/>
      <c r="SFR210" s="2"/>
      <c r="SFS210" s="2"/>
      <c r="SFT210" s="2"/>
      <c r="SFU210" s="2"/>
      <c r="SFV210" s="2"/>
      <c r="SFW210" s="2"/>
      <c r="SFX210" s="2"/>
      <c r="SFY210" s="2"/>
      <c r="SFZ210" s="2"/>
      <c r="SGA210" s="2"/>
      <c r="SGB210" s="2"/>
      <c r="SGC210" s="2"/>
      <c r="SGD210" s="2"/>
      <c r="SGE210" s="2"/>
      <c r="SGF210" s="2"/>
      <c r="SGG210" s="2"/>
      <c r="SGH210" s="2"/>
      <c r="SGI210" s="2"/>
      <c r="SGJ210" s="2"/>
      <c r="SGK210" s="2"/>
      <c r="SGL210" s="2"/>
      <c r="SGM210" s="2"/>
      <c r="SGN210" s="2"/>
      <c r="SGO210" s="2"/>
      <c r="SGP210" s="2"/>
      <c r="SGQ210" s="2"/>
      <c r="SGR210" s="2"/>
      <c r="SGS210" s="2"/>
      <c r="SGT210" s="2"/>
      <c r="SGU210" s="2"/>
      <c r="SGV210" s="2"/>
      <c r="SGW210" s="2"/>
      <c r="SGX210" s="2"/>
      <c r="SGY210" s="2"/>
      <c r="SGZ210" s="2"/>
      <c r="SHA210" s="2"/>
      <c r="SHB210" s="2"/>
      <c r="SHC210" s="2"/>
      <c r="SHD210" s="2"/>
      <c r="SHE210" s="2"/>
      <c r="SHF210" s="2"/>
      <c r="SHG210" s="2"/>
      <c r="SHH210" s="2"/>
      <c r="SHI210" s="2"/>
      <c r="SHJ210" s="2"/>
      <c r="SHK210" s="2"/>
      <c r="SHL210" s="2"/>
      <c r="SHM210" s="2"/>
      <c r="SHN210" s="2"/>
      <c r="SHO210" s="2"/>
      <c r="SHP210" s="2"/>
      <c r="SHQ210" s="2"/>
      <c r="SHR210" s="2"/>
      <c r="SHS210" s="2"/>
      <c r="SHT210" s="2"/>
      <c r="SHU210" s="2"/>
      <c r="SHV210" s="2"/>
      <c r="SHW210" s="2"/>
      <c r="SHX210" s="2"/>
      <c r="SHY210" s="2"/>
      <c r="SHZ210" s="2"/>
      <c r="SIA210" s="2"/>
      <c r="SIB210" s="2"/>
      <c r="SIC210" s="2"/>
      <c r="SID210" s="2"/>
      <c r="SIE210" s="2"/>
      <c r="SIF210" s="2"/>
      <c r="SIG210" s="2"/>
      <c r="SIH210" s="2"/>
      <c r="SII210" s="2"/>
      <c r="SIJ210" s="2"/>
      <c r="SIK210" s="2"/>
      <c r="SIL210" s="2"/>
      <c r="SIM210" s="2"/>
      <c r="SIN210" s="2"/>
      <c r="SIO210" s="2"/>
      <c r="SIP210" s="2"/>
      <c r="SIQ210" s="2"/>
      <c r="SIR210" s="2"/>
      <c r="SIS210" s="2"/>
      <c r="SIT210" s="2"/>
      <c r="SIU210" s="2"/>
      <c r="SIV210" s="2"/>
      <c r="SIW210" s="2"/>
      <c r="SIX210" s="2"/>
      <c r="SIY210" s="2"/>
      <c r="SIZ210" s="2"/>
      <c r="SJA210" s="2"/>
      <c r="SJB210" s="2"/>
      <c r="SJC210" s="2"/>
      <c r="SJD210" s="2"/>
      <c r="SJE210" s="2"/>
      <c r="SJF210" s="2"/>
      <c r="SJG210" s="2"/>
      <c r="SJH210" s="2"/>
      <c r="SJI210" s="2"/>
      <c r="SJJ210" s="2"/>
      <c r="SJK210" s="2"/>
      <c r="SJL210" s="2"/>
      <c r="SJM210" s="2"/>
      <c r="SJN210" s="2"/>
      <c r="SJO210" s="2"/>
      <c r="SJP210" s="2"/>
      <c r="SJQ210" s="2"/>
      <c r="SJR210" s="2"/>
      <c r="SJS210" s="2"/>
      <c r="SJT210" s="2"/>
      <c r="SJU210" s="2"/>
      <c r="SJV210" s="2"/>
      <c r="SJW210" s="2"/>
      <c r="SJX210" s="2"/>
      <c r="SJY210" s="2"/>
      <c r="SJZ210" s="2"/>
      <c r="SKA210" s="2"/>
      <c r="SKB210" s="2"/>
      <c r="SKC210" s="2"/>
      <c r="SKD210" s="2"/>
      <c r="SKE210" s="2"/>
      <c r="SKF210" s="2"/>
      <c r="SKG210" s="2"/>
      <c r="SKH210" s="2"/>
      <c r="SKI210" s="2"/>
      <c r="SKJ210" s="2"/>
      <c r="SKK210" s="2"/>
      <c r="SKL210" s="2"/>
      <c r="SKM210" s="2"/>
      <c r="SKN210" s="2"/>
      <c r="SKO210" s="2"/>
      <c r="SKP210" s="2"/>
      <c r="SKQ210" s="2"/>
      <c r="SKR210" s="2"/>
      <c r="SKS210" s="2"/>
      <c r="SKT210" s="2"/>
      <c r="SKU210" s="2"/>
      <c r="SKV210" s="2"/>
      <c r="SKW210" s="2"/>
      <c r="SKX210" s="2"/>
      <c r="SKY210" s="2"/>
      <c r="SKZ210" s="2"/>
      <c r="SLA210" s="2"/>
      <c r="SLB210" s="2"/>
      <c r="SLC210" s="2"/>
      <c r="SLD210" s="2"/>
      <c r="SLE210" s="2"/>
      <c r="SLF210" s="2"/>
      <c r="SLG210" s="2"/>
      <c r="SLH210" s="2"/>
      <c r="SLI210" s="2"/>
      <c r="SLJ210" s="2"/>
      <c r="SLK210" s="2"/>
      <c r="SLL210" s="2"/>
      <c r="SLM210" s="2"/>
      <c r="SLN210" s="2"/>
      <c r="SLO210" s="2"/>
      <c r="SLP210" s="2"/>
      <c r="SLQ210" s="2"/>
      <c r="SLR210" s="2"/>
      <c r="SLS210" s="2"/>
      <c r="SLT210" s="2"/>
      <c r="SLU210" s="2"/>
      <c r="SLV210" s="2"/>
      <c r="SLW210" s="2"/>
      <c r="SLX210" s="2"/>
      <c r="SLY210" s="2"/>
      <c r="SLZ210" s="2"/>
      <c r="SMA210" s="2"/>
      <c r="SMB210" s="2"/>
      <c r="SMC210" s="2"/>
      <c r="SMD210" s="2"/>
      <c r="SME210" s="2"/>
      <c r="SMF210" s="2"/>
      <c r="SMG210" s="2"/>
      <c r="SMH210" s="2"/>
      <c r="SMI210" s="2"/>
      <c r="SMJ210" s="2"/>
      <c r="SMK210" s="2"/>
      <c r="SML210" s="2"/>
      <c r="SMM210" s="2"/>
      <c r="SMN210" s="2"/>
      <c r="SMO210" s="2"/>
      <c r="SMP210" s="2"/>
      <c r="SMQ210" s="2"/>
      <c r="SMR210" s="2"/>
      <c r="SMS210" s="2"/>
      <c r="SMT210" s="2"/>
      <c r="SMU210" s="2"/>
      <c r="SMV210" s="2"/>
      <c r="SMW210" s="2"/>
      <c r="SMX210" s="2"/>
      <c r="SMY210" s="2"/>
      <c r="SMZ210" s="2"/>
      <c r="SNA210" s="2"/>
      <c r="SNB210" s="2"/>
      <c r="SNC210" s="2"/>
      <c r="SND210" s="2"/>
      <c r="SNE210" s="2"/>
      <c r="SNF210" s="2"/>
      <c r="SNG210" s="2"/>
      <c r="SNH210" s="2"/>
      <c r="SNI210" s="2"/>
      <c r="SNJ210" s="2"/>
      <c r="SNK210" s="2"/>
      <c r="SNL210" s="2"/>
      <c r="SNM210" s="2"/>
      <c r="SNN210" s="2"/>
      <c r="SNO210" s="2"/>
      <c r="SNP210" s="2"/>
      <c r="SNQ210" s="2"/>
      <c r="SNR210" s="2"/>
      <c r="SNS210" s="2"/>
      <c r="SNT210" s="2"/>
      <c r="SNU210" s="2"/>
      <c r="SNV210" s="2"/>
      <c r="SNW210" s="2"/>
      <c r="SNX210" s="2"/>
      <c r="SNY210" s="2"/>
      <c r="SNZ210" s="2"/>
      <c r="SOA210" s="2"/>
      <c r="SOB210" s="2"/>
      <c r="SOC210" s="2"/>
      <c r="SOD210" s="2"/>
      <c r="SOE210" s="2"/>
      <c r="SOF210" s="2"/>
      <c r="SOG210" s="2"/>
      <c r="SOH210" s="2"/>
      <c r="SOI210" s="2"/>
      <c r="SOJ210" s="2"/>
      <c r="SOK210" s="2"/>
      <c r="SOL210" s="2"/>
      <c r="SOM210" s="2"/>
      <c r="SON210" s="2"/>
      <c r="SOO210" s="2"/>
      <c r="SOP210" s="2"/>
      <c r="SOQ210" s="2"/>
      <c r="SOR210" s="2"/>
      <c r="SOS210" s="2"/>
      <c r="SOT210" s="2"/>
      <c r="SOU210" s="2"/>
      <c r="SOV210" s="2"/>
      <c r="SOW210" s="2"/>
      <c r="SOX210" s="2"/>
      <c r="SOY210" s="2"/>
      <c r="SOZ210" s="2"/>
      <c r="SPA210" s="2"/>
      <c r="SPB210" s="2"/>
      <c r="SPC210" s="2"/>
      <c r="SPD210" s="2"/>
      <c r="SPE210" s="2"/>
      <c r="SPF210" s="2"/>
      <c r="SPG210" s="2"/>
      <c r="SPH210" s="2"/>
      <c r="SPI210" s="2"/>
      <c r="SPJ210" s="2"/>
      <c r="SPK210" s="2"/>
      <c r="SPL210" s="2"/>
      <c r="SPM210" s="2"/>
      <c r="SPN210" s="2"/>
      <c r="SPO210" s="2"/>
      <c r="SPP210" s="2"/>
      <c r="SPQ210" s="2"/>
      <c r="SPR210" s="2"/>
      <c r="SPS210" s="2"/>
      <c r="SPT210" s="2"/>
      <c r="SPU210" s="2"/>
      <c r="SPV210" s="2"/>
      <c r="SPW210" s="2"/>
      <c r="SPX210" s="2"/>
      <c r="SPY210" s="2"/>
      <c r="SPZ210" s="2"/>
      <c r="SQA210" s="2"/>
      <c r="SQB210" s="2"/>
      <c r="SQC210" s="2"/>
      <c r="SQD210" s="2"/>
      <c r="SQE210" s="2"/>
      <c r="SQF210" s="2"/>
      <c r="SQG210" s="2"/>
      <c r="SQH210" s="2"/>
      <c r="SQI210" s="2"/>
      <c r="SQJ210" s="2"/>
      <c r="SQK210" s="2"/>
      <c r="SQL210" s="2"/>
      <c r="SQM210" s="2"/>
      <c r="SQN210" s="2"/>
      <c r="SQO210" s="2"/>
      <c r="SQP210" s="2"/>
      <c r="SQQ210" s="2"/>
      <c r="SQR210" s="2"/>
      <c r="SQS210" s="2"/>
      <c r="SQT210" s="2"/>
      <c r="SQU210" s="2"/>
      <c r="SQV210" s="2"/>
      <c r="SQW210" s="2"/>
      <c r="SQX210" s="2"/>
      <c r="SQY210" s="2"/>
      <c r="SQZ210" s="2"/>
      <c r="SRA210" s="2"/>
      <c r="SRB210" s="2"/>
      <c r="SRC210" s="2"/>
      <c r="SRD210" s="2"/>
      <c r="SRE210" s="2"/>
      <c r="SRF210" s="2"/>
      <c r="SRG210" s="2"/>
      <c r="SRH210" s="2"/>
      <c r="SRI210" s="2"/>
      <c r="SRJ210" s="2"/>
      <c r="SRK210" s="2"/>
      <c r="SRL210" s="2"/>
      <c r="SRM210" s="2"/>
      <c r="SRN210" s="2"/>
      <c r="SRO210" s="2"/>
      <c r="SRP210" s="2"/>
      <c r="SRQ210" s="2"/>
      <c r="SRR210" s="2"/>
      <c r="SRS210" s="2"/>
      <c r="SRT210" s="2"/>
      <c r="SRU210" s="2"/>
      <c r="SRV210" s="2"/>
      <c r="SRW210" s="2"/>
      <c r="SRX210" s="2"/>
      <c r="SRY210" s="2"/>
      <c r="SRZ210" s="2"/>
      <c r="SSA210" s="2"/>
      <c r="SSB210" s="2"/>
      <c r="SSC210" s="2"/>
      <c r="SSD210" s="2"/>
      <c r="SSE210" s="2"/>
      <c r="SSF210" s="2"/>
      <c r="SSG210" s="2"/>
      <c r="SSH210" s="2"/>
      <c r="SSI210" s="2"/>
      <c r="SSJ210" s="2"/>
      <c r="SSK210" s="2"/>
      <c r="SSL210" s="2"/>
      <c r="SSM210" s="2"/>
      <c r="SSN210" s="2"/>
      <c r="SSO210" s="2"/>
      <c r="SSP210" s="2"/>
      <c r="SSQ210" s="2"/>
      <c r="SSR210" s="2"/>
      <c r="SSS210" s="2"/>
      <c r="SST210" s="2"/>
      <c r="SSU210" s="2"/>
      <c r="SSV210" s="2"/>
      <c r="SSW210" s="2"/>
      <c r="SSX210" s="2"/>
      <c r="SSY210" s="2"/>
      <c r="SSZ210" s="2"/>
      <c r="STA210" s="2"/>
      <c r="STB210" s="2"/>
      <c r="STC210" s="2"/>
      <c r="STD210" s="2"/>
      <c r="STE210" s="2"/>
      <c r="STF210" s="2"/>
      <c r="STG210" s="2"/>
      <c r="STH210" s="2"/>
      <c r="STI210" s="2"/>
      <c r="STJ210" s="2"/>
      <c r="STK210" s="2"/>
      <c r="STL210" s="2"/>
      <c r="STM210" s="2"/>
      <c r="STN210" s="2"/>
      <c r="STO210" s="2"/>
      <c r="STP210" s="2"/>
      <c r="STQ210" s="2"/>
      <c r="STR210" s="2"/>
      <c r="STS210" s="2"/>
      <c r="STT210" s="2"/>
      <c r="STU210" s="2"/>
      <c r="STV210" s="2"/>
      <c r="STW210" s="2"/>
      <c r="STX210" s="2"/>
      <c r="STY210" s="2"/>
      <c r="STZ210" s="2"/>
      <c r="SUA210" s="2"/>
      <c r="SUB210" s="2"/>
      <c r="SUC210" s="2"/>
      <c r="SUD210" s="2"/>
      <c r="SUE210" s="2"/>
      <c r="SUF210" s="2"/>
      <c r="SUG210" s="2"/>
      <c r="SUH210" s="2"/>
      <c r="SUI210" s="2"/>
      <c r="SUJ210" s="2"/>
      <c r="SUK210" s="2"/>
      <c r="SUL210" s="2"/>
      <c r="SUM210" s="2"/>
      <c r="SUN210" s="2"/>
      <c r="SUO210" s="2"/>
      <c r="SUP210" s="2"/>
      <c r="SUQ210" s="2"/>
      <c r="SUR210" s="2"/>
      <c r="SUS210" s="2"/>
      <c r="SUT210" s="2"/>
      <c r="SUU210" s="2"/>
      <c r="SUV210" s="2"/>
      <c r="SUW210" s="2"/>
      <c r="SUX210" s="2"/>
      <c r="SUY210" s="2"/>
      <c r="SUZ210" s="2"/>
      <c r="SVA210" s="2"/>
      <c r="SVB210" s="2"/>
      <c r="SVC210" s="2"/>
      <c r="SVD210" s="2"/>
      <c r="SVE210" s="2"/>
      <c r="SVF210" s="2"/>
      <c r="SVG210" s="2"/>
      <c r="SVH210" s="2"/>
      <c r="SVI210" s="2"/>
      <c r="SVJ210" s="2"/>
      <c r="SVK210" s="2"/>
      <c r="SVL210" s="2"/>
      <c r="SVM210" s="2"/>
      <c r="SVN210" s="2"/>
      <c r="SVO210" s="2"/>
      <c r="SVP210" s="2"/>
      <c r="SVQ210" s="2"/>
      <c r="SVR210" s="2"/>
      <c r="SVS210" s="2"/>
      <c r="SVT210" s="2"/>
      <c r="SVU210" s="2"/>
      <c r="SVV210" s="2"/>
      <c r="SVW210" s="2"/>
      <c r="SVX210" s="2"/>
      <c r="SVY210" s="2"/>
      <c r="SVZ210" s="2"/>
      <c r="SWA210" s="2"/>
      <c r="SWB210" s="2"/>
      <c r="SWC210" s="2"/>
      <c r="SWD210" s="2"/>
      <c r="SWE210" s="2"/>
      <c r="SWF210" s="2"/>
      <c r="SWG210" s="2"/>
      <c r="SWH210" s="2"/>
      <c r="SWI210" s="2"/>
      <c r="SWJ210" s="2"/>
      <c r="SWK210" s="2"/>
      <c r="SWL210" s="2"/>
      <c r="SWM210" s="2"/>
      <c r="SWN210" s="2"/>
      <c r="SWO210" s="2"/>
      <c r="SWP210" s="2"/>
      <c r="SWQ210" s="2"/>
      <c r="SWR210" s="2"/>
      <c r="SWS210" s="2"/>
      <c r="SWT210" s="2"/>
      <c r="SWU210" s="2"/>
      <c r="SWV210" s="2"/>
      <c r="SWW210" s="2"/>
      <c r="SWX210" s="2"/>
      <c r="SWY210" s="2"/>
      <c r="SWZ210" s="2"/>
      <c r="SXA210" s="2"/>
      <c r="SXB210" s="2"/>
      <c r="SXC210" s="2"/>
      <c r="SXD210" s="2"/>
      <c r="SXE210" s="2"/>
      <c r="SXF210" s="2"/>
      <c r="SXG210" s="2"/>
      <c r="SXH210" s="2"/>
      <c r="SXI210" s="2"/>
      <c r="SXJ210" s="2"/>
      <c r="SXK210" s="2"/>
      <c r="SXL210" s="2"/>
      <c r="SXM210" s="2"/>
      <c r="SXN210" s="2"/>
      <c r="SXO210" s="2"/>
      <c r="SXP210" s="2"/>
      <c r="SXQ210" s="2"/>
      <c r="SXR210" s="2"/>
      <c r="SXS210" s="2"/>
      <c r="SXT210" s="2"/>
      <c r="SXU210" s="2"/>
      <c r="SXV210" s="2"/>
      <c r="SXW210" s="2"/>
      <c r="SXX210" s="2"/>
      <c r="SXY210" s="2"/>
      <c r="SXZ210" s="2"/>
      <c r="SYA210" s="2"/>
      <c r="SYB210" s="2"/>
      <c r="SYC210" s="2"/>
      <c r="SYD210" s="2"/>
      <c r="SYE210" s="2"/>
      <c r="SYF210" s="2"/>
      <c r="SYG210" s="2"/>
      <c r="SYH210" s="2"/>
      <c r="SYI210" s="2"/>
      <c r="SYJ210" s="2"/>
      <c r="SYK210" s="2"/>
      <c r="SYL210" s="2"/>
      <c r="SYM210" s="2"/>
      <c r="SYN210" s="2"/>
      <c r="SYO210" s="2"/>
      <c r="SYP210" s="2"/>
      <c r="SYQ210" s="2"/>
      <c r="SYR210" s="2"/>
      <c r="SYS210" s="2"/>
      <c r="SYT210" s="2"/>
      <c r="SYU210" s="2"/>
      <c r="SYV210" s="2"/>
      <c r="SYW210" s="2"/>
      <c r="SYX210" s="2"/>
      <c r="SYY210" s="2"/>
      <c r="SYZ210" s="2"/>
      <c r="SZA210" s="2"/>
      <c r="SZB210" s="2"/>
      <c r="SZC210" s="2"/>
      <c r="SZD210" s="2"/>
      <c r="SZE210" s="2"/>
      <c r="SZF210" s="2"/>
      <c r="SZG210" s="2"/>
      <c r="SZH210" s="2"/>
      <c r="SZI210" s="2"/>
      <c r="SZJ210" s="2"/>
      <c r="SZK210" s="2"/>
      <c r="SZL210" s="2"/>
      <c r="SZM210" s="2"/>
      <c r="SZN210" s="2"/>
      <c r="SZO210" s="2"/>
      <c r="SZP210" s="2"/>
      <c r="SZQ210" s="2"/>
      <c r="SZR210" s="2"/>
      <c r="SZS210" s="2"/>
      <c r="SZT210" s="2"/>
      <c r="SZU210" s="2"/>
      <c r="SZV210" s="2"/>
      <c r="SZW210" s="2"/>
      <c r="SZX210" s="2"/>
      <c r="SZY210" s="2"/>
      <c r="SZZ210" s="2"/>
      <c r="TAA210" s="2"/>
      <c r="TAB210" s="2"/>
      <c r="TAC210" s="2"/>
      <c r="TAD210" s="2"/>
      <c r="TAE210" s="2"/>
      <c r="TAF210" s="2"/>
      <c r="TAG210" s="2"/>
      <c r="TAH210" s="2"/>
      <c r="TAI210" s="2"/>
      <c r="TAJ210" s="2"/>
      <c r="TAK210" s="2"/>
      <c r="TAL210" s="2"/>
      <c r="TAM210" s="2"/>
      <c r="TAN210" s="2"/>
      <c r="TAO210" s="2"/>
      <c r="TAP210" s="2"/>
      <c r="TAQ210" s="2"/>
      <c r="TAR210" s="2"/>
      <c r="TAS210" s="2"/>
      <c r="TAT210" s="2"/>
      <c r="TAU210" s="2"/>
      <c r="TAV210" s="2"/>
      <c r="TAW210" s="2"/>
      <c r="TAX210" s="2"/>
      <c r="TAY210" s="2"/>
      <c r="TAZ210" s="2"/>
      <c r="TBA210" s="2"/>
      <c r="TBB210" s="2"/>
      <c r="TBC210" s="2"/>
      <c r="TBD210" s="2"/>
      <c r="TBE210" s="2"/>
      <c r="TBF210" s="2"/>
      <c r="TBG210" s="2"/>
      <c r="TBH210" s="2"/>
      <c r="TBI210" s="2"/>
      <c r="TBJ210" s="2"/>
      <c r="TBK210" s="2"/>
      <c r="TBL210" s="2"/>
      <c r="TBM210" s="2"/>
      <c r="TBN210" s="2"/>
      <c r="TBO210" s="2"/>
      <c r="TBP210" s="2"/>
      <c r="TBQ210" s="2"/>
      <c r="TBR210" s="2"/>
      <c r="TBS210" s="2"/>
      <c r="TBT210" s="2"/>
      <c r="TBU210" s="2"/>
      <c r="TBV210" s="2"/>
      <c r="TBW210" s="2"/>
      <c r="TBX210" s="2"/>
      <c r="TBY210" s="2"/>
      <c r="TBZ210" s="2"/>
      <c r="TCA210" s="2"/>
      <c r="TCB210" s="2"/>
      <c r="TCC210" s="2"/>
      <c r="TCD210" s="2"/>
      <c r="TCE210" s="2"/>
      <c r="TCF210" s="2"/>
      <c r="TCG210" s="2"/>
      <c r="TCH210" s="2"/>
      <c r="TCI210" s="2"/>
      <c r="TCJ210" s="2"/>
      <c r="TCK210" s="2"/>
      <c r="TCL210" s="2"/>
      <c r="TCM210" s="2"/>
      <c r="TCN210" s="2"/>
      <c r="TCO210" s="2"/>
      <c r="TCP210" s="2"/>
      <c r="TCQ210" s="2"/>
      <c r="TCR210" s="2"/>
      <c r="TCS210" s="2"/>
      <c r="TCT210" s="2"/>
      <c r="TCU210" s="2"/>
      <c r="TCV210" s="2"/>
      <c r="TCW210" s="2"/>
      <c r="TCX210" s="2"/>
      <c r="TCY210" s="2"/>
      <c r="TCZ210" s="2"/>
      <c r="TDA210" s="2"/>
      <c r="TDB210" s="2"/>
      <c r="TDC210" s="2"/>
      <c r="TDD210" s="2"/>
      <c r="TDE210" s="2"/>
      <c r="TDF210" s="2"/>
      <c r="TDG210" s="2"/>
      <c r="TDH210" s="2"/>
      <c r="TDI210" s="2"/>
      <c r="TDJ210" s="2"/>
      <c r="TDK210" s="2"/>
      <c r="TDL210" s="2"/>
      <c r="TDM210" s="2"/>
      <c r="TDN210" s="2"/>
      <c r="TDO210" s="2"/>
      <c r="TDP210" s="2"/>
      <c r="TDQ210" s="2"/>
      <c r="TDR210" s="2"/>
      <c r="TDS210" s="2"/>
      <c r="TDT210" s="2"/>
      <c r="TDU210" s="2"/>
      <c r="TDV210" s="2"/>
      <c r="TDW210" s="2"/>
      <c r="TDX210" s="2"/>
      <c r="TDY210" s="2"/>
      <c r="TDZ210" s="2"/>
      <c r="TEA210" s="2"/>
      <c r="TEB210" s="2"/>
      <c r="TEC210" s="2"/>
      <c r="TED210" s="2"/>
      <c r="TEE210" s="2"/>
      <c r="TEF210" s="2"/>
      <c r="TEG210" s="2"/>
      <c r="TEH210" s="2"/>
      <c r="TEI210" s="2"/>
      <c r="TEJ210" s="2"/>
      <c r="TEK210" s="2"/>
      <c r="TEL210" s="2"/>
      <c r="TEM210" s="2"/>
      <c r="TEN210" s="2"/>
      <c r="TEO210" s="2"/>
      <c r="TEP210" s="2"/>
      <c r="TEQ210" s="2"/>
      <c r="TER210" s="2"/>
      <c r="TES210" s="2"/>
      <c r="TET210" s="2"/>
      <c r="TEU210" s="2"/>
      <c r="TEV210" s="2"/>
      <c r="TEW210" s="2"/>
      <c r="TEX210" s="2"/>
      <c r="TEY210" s="2"/>
      <c r="TEZ210" s="2"/>
      <c r="TFA210" s="2"/>
      <c r="TFB210" s="2"/>
      <c r="TFC210" s="2"/>
      <c r="TFD210" s="2"/>
      <c r="TFE210" s="2"/>
      <c r="TFF210" s="2"/>
      <c r="TFG210" s="2"/>
      <c r="TFH210" s="2"/>
      <c r="TFI210" s="2"/>
      <c r="TFJ210" s="2"/>
      <c r="TFK210" s="2"/>
      <c r="TFL210" s="2"/>
      <c r="TFM210" s="2"/>
      <c r="TFN210" s="2"/>
      <c r="TFO210" s="2"/>
      <c r="TFP210" s="2"/>
      <c r="TFQ210" s="2"/>
      <c r="TFR210" s="2"/>
      <c r="TFS210" s="2"/>
      <c r="TFT210" s="2"/>
      <c r="TFU210" s="2"/>
      <c r="TFV210" s="2"/>
      <c r="TFW210" s="2"/>
      <c r="TFX210" s="2"/>
      <c r="TFY210" s="2"/>
      <c r="TFZ210" s="2"/>
      <c r="TGA210" s="2"/>
      <c r="TGB210" s="2"/>
      <c r="TGC210" s="2"/>
      <c r="TGD210" s="2"/>
      <c r="TGE210" s="2"/>
      <c r="TGF210" s="2"/>
      <c r="TGG210" s="2"/>
      <c r="TGH210" s="2"/>
      <c r="TGI210" s="2"/>
      <c r="TGJ210" s="2"/>
      <c r="TGK210" s="2"/>
      <c r="TGL210" s="2"/>
      <c r="TGM210" s="2"/>
      <c r="TGN210" s="2"/>
      <c r="TGO210" s="2"/>
      <c r="TGP210" s="2"/>
      <c r="TGQ210" s="2"/>
      <c r="TGR210" s="2"/>
      <c r="TGS210" s="2"/>
      <c r="TGT210" s="2"/>
      <c r="TGU210" s="2"/>
      <c r="TGV210" s="2"/>
      <c r="TGW210" s="2"/>
      <c r="TGX210" s="2"/>
      <c r="TGY210" s="2"/>
      <c r="TGZ210" s="2"/>
      <c r="THA210" s="2"/>
      <c r="THB210" s="2"/>
      <c r="THC210" s="2"/>
      <c r="THD210" s="2"/>
      <c r="THE210" s="2"/>
      <c r="THF210" s="2"/>
      <c r="THG210" s="2"/>
      <c r="THH210" s="2"/>
      <c r="THI210" s="2"/>
      <c r="THJ210" s="2"/>
      <c r="THK210" s="2"/>
      <c r="THL210" s="2"/>
      <c r="THM210" s="2"/>
      <c r="THN210" s="2"/>
      <c r="THO210" s="2"/>
      <c r="THP210" s="2"/>
      <c r="THQ210" s="2"/>
      <c r="THR210" s="2"/>
      <c r="THS210" s="2"/>
      <c r="THT210" s="2"/>
      <c r="THU210" s="2"/>
      <c r="THV210" s="2"/>
      <c r="THW210" s="2"/>
      <c r="THX210" s="2"/>
      <c r="THY210" s="2"/>
      <c r="THZ210" s="2"/>
      <c r="TIA210" s="2"/>
      <c r="TIB210" s="2"/>
      <c r="TIC210" s="2"/>
      <c r="TID210" s="2"/>
      <c r="TIE210" s="2"/>
      <c r="TIF210" s="2"/>
      <c r="TIG210" s="2"/>
      <c r="TIH210" s="2"/>
      <c r="TII210" s="2"/>
      <c r="TIJ210" s="2"/>
      <c r="TIK210" s="2"/>
      <c r="TIL210" s="2"/>
      <c r="TIM210" s="2"/>
      <c r="TIN210" s="2"/>
      <c r="TIO210" s="2"/>
      <c r="TIP210" s="2"/>
      <c r="TIQ210" s="2"/>
      <c r="TIR210" s="2"/>
      <c r="TIS210" s="2"/>
      <c r="TIT210" s="2"/>
      <c r="TIU210" s="2"/>
      <c r="TIV210" s="2"/>
      <c r="TIW210" s="2"/>
      <c r="TIX210" s="2"/>
      <c r="TIY210" s="2"/>
      <c r="TIZ210" s="2"/>
      <c r="TJA210" s="2"/>
      <c r="TJB210" s="2"/>
      <c r="TJC210" s="2"/>
      <c r="TJD210" s="2"/>
      <c r="TJE210" s="2"/>
      <c r="TJF210" s="2"/>
      <c r="TJG210" s="2"/>
      <c r="TJH210" s="2"/>
      <c r="TJI210" s="2"/>
      <c r="TJJ210" s="2"/>
      <c r="TJK210" s="2"/>
      <c r="TJL210" s="2"/>
      <c r="TJM210" s="2"/>
      <c r="TJN210" s="2"/>
      <c r="TJO210" s="2"/>
      <c r="TJP210" s="2"/>
      <c r="TJQ210" s="2"/>
      <c r="TJR210" s="2"/>
      <c r="TJS210" s="2"/>
      <c r="TJT210" s="2"/>
      <c r="TJU210" s="2"/>
      <c r="TJV210" s="2"/>
      <c r="TJW210" s="2"/>
      <c r="TJX210" s="2"/>
      <c r="TJY210" s="2"/>
      <c r="TJZ210" s="2"/>
      <c r="TKA210" s="2"/>
      <c r="TKB210" s="2"/>
      <c r="TKC210" s="2"/>
      <c r="TKD210" s="2"/>
      <c r="TKE210" s="2"/>
      <c r="TKF210" s="2"/>
      <c r="TKG210" s="2"/>
      <c r="TKH210" s="2"/>
      <c r="TKI210" s="2"/>
      <c r="TKJ210" s="2"/>
      <c r="TKK210" s="2"/>
      <c r="TKL210" s="2"/>
      <c r="TKM210" s="2"/>
      <c r="TKN210" s="2"/>
      <c r="TKO210" s="2"/>
      <c r="TKP210" s="2"/>
      <c r="TKQ210" s="2"/>
      <c r="TKR210" s="2"/>
      <c r="TKS210" s="2"/>
      <c r="TKT210" s="2"/>
      <c r="TKU210" s="2"/>
      <c r="TKV210" s="2"/>
      <c r="TKW210" s="2"/>
      <c r="TKX210" s="2"/>
      <c r="TKY210" s="2"/>
      <c r="TKZ210" s="2"/>
      <c r="TLA210" s="2"/>
      <c r="TLB210" s="2"/>
      <c r="TLC210" s="2"/>
      <c r="TLD210" s="2"/>
      <c r="TLE210" s="2"/>
      <c r="TLF210" s="2"/>
      <c r="TLG210" s="2"/>
      <c r="TLH210" s="2"/>
      <c r="TLI210" s="2"/>
      <c r="TLJ210" s="2"/>
      <c r="TLK210" s="2"/>
      <c r="TLL210" s="2"/>
      <c r="TLM210" s="2"/>
      <c r="TLN210" s="2"/>
      <c r="TLO210" s="2"/>
      <c r="TLP210" s="2"/>
      <c r="TLQ210" s="2"/>
      <c r="TLR210" s="2"/>
      <c r="TLS210" s="2"/>
      <c r="TLT210" s="2"/>
      <c r="TLU210" s="2"/>
      <c r="TLV210" s="2"/>
      <c r="TLW210" s="2"/>
      <c r="TLX210" s="2"/>
      <c r="TLY210" s="2"/>
      <c r="TLZ210" s="2"/>
      <c r="TMA210" s="2"/>
      <c r="TMB210" s="2"/>
      <c r="TMC210" s="2"/>
      <c r="TMD210" s="2"/>
      <c r="TME210" s="2"/>
      <c r="TMF210" s="2"/>
      <c r="TMG210" s="2"/>
      <c r="TMH210" s="2"/>
      <c r="TMI210" s="2"/>
      <c r="TMJ210" s="2"/>
      <c r="TMK210" s="2"/>
      <c r="TML210" s="2"/>
      <c r="TMM210" s="2"/>
      <c r="TMN210" s="2"/>
      <c r="TMO210" s="2"/>
      <c r="TMP210" s="2"/>
      <c r="TMQ210" s="2"/>
      <c r="TMR210" s="2"/>
      <c r="TMS210" s="2"/>
      <c r="TMT210" s="2"/>
      <c r="TMU210" s="2"/>
      <c r="TMV210" s="2"/>
      <c r="TMW210" s="2"/>
      <c r="TMX210" s="2"/>
      <c r="TMY210" s="2"/>
      <c r="TMZ210" s="2"/>
      <c r="TNA210" s="2"/>
      <c r="TNB210" s="2"/>
      <c r="TNC210" s="2"/>
      <c r="TND210" s="2"/>
      <c r="TNE210" s="2"/>
      <c r="TNF210" s="2"/>
      <c r="TNG210" s="2"/>
      <c r="TNH210" s="2"/>
      <c r="TNI210" s="2"/>
      <c r="TNJ210" s="2"/>
      <c r="TNK210" s="2"/>
      <c r="TNL210" s="2"/>
      <c r="TNM210" s="2"/>
      <c r="TNN210" s="2"/>
      <c r="TNO210" s="2"/>
      <c r="TNP210" s="2"/>
      <c r="TNQ210" s="2"/>
      <c r="TNR210" s="2"/>
      <c r="TNS210" s="2"/>
      <c r="TNT210" s="2"/>
      <c r="TNU210" s="2"/>
      <c r="TNV210" s="2"/>
      <c r="TNW210" s="2"/>
      <c r="TNX210" s="2"/>
      <c r="TNY210" s="2"/>
      <c r="TNZ210" s="2"/>
      <c r="TOA210" s="2"/>
      <c r="TOB210" s="2"/>
      <c r="TOC210" s="2"/>
      <c r="TOD210" s="2"/>
      <c r="TOE210" s="2"/>
      <c r="TOF210" s="2"/>
      <c r="TOG210" s="2"/>
      <c r="TOH210" s="2"/>
      <c r="TOI210" s="2"/>
      <c r="TOJ210" s="2"/>
      <c r="TOK210" s="2"/>
      <c r="TOL210" s="2"/>
      <c r="TOM210" s="2"/>
      <c r="TON210" s="2"/>
      <c r="TOO210" s="2"/>
      <c r="TOP210" s="2"/>
      <c r="TOQ210" s="2"/>
      <c r="TOR210" s="2"/>
      <c r="TOS210" s="2"/>
      <c r="TOT210" s="2"/>
      <c r="TOU210" s="2"/>
      <c r="TOV210" s="2"/>
      <c r="TOW210" s="2"/>
      <c r="TOX210" s="2"/>
      <c r="TOY210" s="2"/>
      <c r="TOZ210" s="2"/>
      <c r="TPA210" s="2"/>
      <c r="TPB210" s="2"/>
      <c r="TPC210" s="2"/>
      <c r="TPD210" s="2"/>
      <c r="TPE210" s="2"/>
      <c r="TPF210" s="2"/>
      <c r="TPG210" s="2"/>
      <c r="TPH210" s="2"/>
      <c r="TPI210" s="2"/>
      <c r="TPJ210" s="2"/>
      <c r="TPK210" s="2"/>
      <c r="TPL210" s="2"/>
      <c r="TPM210" s="2"/>
      <c r="TPN210" s="2"/>
      <c r="TPO210" s="2"/>
      <c r="TPP210" s="2"/>
      <c r="TPQ210" s="2"/>
      <c r="TPR210" s="2"/>
      <c r="TPS210" s="2"/>
      <c r="TPT210" s="2"/>
      <c r="TPU210" s="2"/>
      <c r="TPV210" s="2"/>
      <c r="TPW210" s="2"/>
      <c r="TPX210" s="2"/>
      <c r="TPY210" s="2"/>
      <c r="TPZ210" s="2"/>
      <c r="TQA210" s="2"/>
      <c r="TQB210" s="2"/>
      <c r="TQC210" s="2"/>
      <c r="TQD210" s="2"/>
      <c r="TQE210" s="2"/>
      <c r="TQF210" s="2"/>
      <c r="TQG210" s="2"/>
      <c r="TQH210" s="2"/>
      <c r="TQI210" s="2"/>
      <c r="TQJ210" s="2"/>
      <c r="TQK210" s="2"/>
      <c r="TQL210" s="2"/>
      <c r="TQM210" s="2"/>
      <c r="TQN210" s="2"/>
      <c r="TQO210" s="2"/>
      <c r="TQP210" s="2"/>
      <c r="TQQ210" s="2"/>
      <c r="TQR210" s="2"/>
      <c r="TQS210" s="2"/>
      <c r="TQT210" s="2"/>
      <c r="TQU210" s="2"/>
      <c r="TQV210" s="2"/>
      <c r="TQW210" s="2"/>
      <c r="TQX210" s="2"/>
      <c r="TQY210" s="2"/>
      <c r="TQZ210" s="2"/>
      <c r="TRA210" s="2"/>
      <c r="TRB210" s="2"/>
      <c r="TRC210" s="2"/>
      <c r="TRD210" s="2"/>
      <c r="TRE210" s="2"/>
      <c r="TRF210" s="2"/>
      <c r="TRG210" s="2"/>
      <c r="TRH210" s="2"/>
      <c r="TRI210" s="2"/>
      <c r="TRJ210" s="2"/>
      <c r="TRK210" s="2"/>
      <c r="TRL210" s="2"/>
      <c r="TRM210" s="2"/>
      <c r="TRN210" s="2"/>
      <c r="TRO210" s="2"/>
      <c r="TRP210" s="2"/>
      <c r="TRQ210" s="2"/>
      <c r="TRR210" s="2"/>
      <c r="TRS210" s="2"/>
      <c r="TRT210" s="2"/>
      <c r="TRU210" s="2"/>
      <c r="TRV210" s="2"/>
      <c r="TRW210" s="2"/>
      <c r="TRX210" s="2"/>
      <c r="TRY210" s="2"/>
      <c r="TRZ210" s="2"/>
      <c r="TSA210" s="2"/>
      <c r="TSB210" s="2"/>
      <c r="TSC210" s="2"/>
      <c r="TSD210" s="2"/>
      <c r="TSE210" s="2"/>
      <c r="TSF210" s="2"/>
      <c r="TSG210" s="2"/>
      <c r="TSH210" s="2"/>
      <c r="TSI210" s="2"/>
      <c r="TSJ210" s="2"/>
      <c r="TSK210" s="2"/>
      <c r="TSL210" s="2"/>
      <c r="TSM210" s="2"/>
      <c r="TSN210" s="2"/>
      <c r="TSO210" s="2"/>
      <c r="TSP210" s="2"/>
      <c r="TSQ210" s="2"/>
      <c r="TSR210" s="2"/>
      <c r="TSS210" s="2"/>
      <c r="TST210" s="2"/>
      <c r="TSU210" s="2"/>
      <c r="TSV210" s="2"/>
      <c r="TSW210" s="2"/>
      <c r="TSX210" s="2"/>
      <c r="TSY210" s="2"/>
      <c r="TSZ210" s="2"/>
      <c r="TTA210" s="2"/>
      <c r="TTB210" s="2"/>
      <c r="TTC210" s="2"/>
      <c r="TTD210" s="2"/>
      <c r="TTE210" s="2"/>
      <c r="TTF210" s="2"/>
      <c r="TTG210" s="2"/>
      <c r="TTH210" s="2"/>
      <c r="TTI210" s="2"/>
      <c r="TTJ210" s="2"/>
      <c r="TTK210" s="2"/>
      <c r="TTL210" s="2"/>
      <c r="TTM210" s="2"/>
      <c r="TTN210" s="2"/>
      <c r="TTO210" s="2"/>
      <c r="TTP210" s="2"/>
      <c r="TTQ210" s="2"/>
      <c r="TTR210" s="2"/>
      <c r="TTS210" s="2"/>
      <c r="TTT210" s="2"/>
      <c r="TTU210" s="2"/>
      <c r="TTV210" s="2"/>
      <c r="TTW210" s="2"/>
      <c r="TTX210" s="2"/>
      <c r="TTY210" s="2"/>
      <c r="TTZ210" s="2"/>
      <c r="TUA210" s="2"/>
      <c r="TUB210" s="2"/>
      <c r="TUC210" s="2"/>
      <c r="TUD210" s="2"/>
      <c r="TUE210" s="2"/>
      <c r="TUF210" s="2"/>
      <c r="TUG210" s="2"/>
      <c r="TUH210" s="2"/>
      <c r="TUI210" s="2"/>
      <c r="TUJ210" s="2"/>
      <c r="TUK210" s="2"/>
      <c r="TUL210" s="2"/>
      <c r="TUM210" s="2"/>
      <c r="TUN210" s="2"/>
      <c r="TUO210" s="2"/>
      <c r="TUP210" s="2"/>
      <c r="TUQ210" s="2"/>
      <c r="TUR210" s="2"/>
      <c r="TUS210" s="2"/>
      <c r="TUT210" s="2"/>
      <c r="TUU210" s="2"/>
      <c r="TUV210" s="2"/>
      <c r="TUW210" s="2"/>
      <c r="TUX210" s="2"/>
      <c r="TUY210" s="2"/>
      <c r="TUZ210" s="2"/>
      <c r="TVA210" s="2"/>
      <c r="TVB210" s="2"/>
      <c r="TVC210" s="2"/>
      <c r="TVD210" s="2"/>
      <c r="TVE210" s="2"/>
      <c r="TVF210" s="2"/>
      <c r="TVG210" s="2"/>
      <c r="TVH210" s="2"/>
      <c r="TVI210" s="2"/>
      <c r="TVJ210" s="2"/>
      <c r="TVK210" s="2"/>
      <c r="TVL210" s="2"/>
      <c r="TVM210" s="2"/>
      <c r="TVN210" s="2"/>
      <c r="TVO210" s="2"/>
      <c r="TVP210" s="2"/>
      <c r="TVQ210" s="2"/>
      <c r="TVR210" s="2"/>
      <c r="TVS210" s="2"/>
      <c r="TVT210" s="2"/>
      <c r="TVU210" s="2"/>
      <c r="TVV210" s="2"/>
      <c r="TVW210" s="2"/>
      <c r="TVX210" s="2"/>
      <c r="TVY210" s="2"/>
      <c r="TVZ210" s="2"/>
      <c r="TWA210" s="2"/>
      <c r="TWB210" s="2"/>
      <c r="TWC210" s="2"/>
      <c r="TWD210" s="2"/>
      <c r="TWE210" s="2"/>
      <c r="TWF210" s="2"/>
      <c r="TWG210" s="2"/>
      <c r="TWH210" s="2"/>
      <c r="TWI210" s="2"/>
      <c r="TWJ210" s="2"/>
      <c r="TWK210" s="2"/>
      <c r="TWL210" s="2"/>
      <c r="TWM210" s="2"/>
      <c r="TWN210" s="2"/>
      <c r="TWO210" s="2"/>
      <c r="TWP210" s="2"/>
      <c r="TWQ210" s="2"/>
      <c r="TWR210" s="2"/>
      <c r="TWS210" s="2"/>
      <c r="TWT210" s="2"/>
      <c r="TWU210" s="2"/>
      <c r="TWV210" s="2"/>
      <c r="TWW210" s="2"/>
      <c r="TWX210" s="2"/>
      <c r="TWY210" s="2"/>
      <c r="TWZ210" s="2"/>
      <c r="TXA210" s="2"/>
      <c r="TXB210" s="2"/>
      <c r="TXC210" s="2"/>
      <c r="TXD210" s="2"/>
      <c r="TXE210" s="2"/>
      <c r="TXF210" s="2"/>
      <c r="TXG210" s="2"/>
      <c r="TXH210" s="2"/>
      <c r="TXI210" s="2"/>
      <c r="TXJ210" s="2"/>
      <c r="TXK210" s="2"/>
      <c r="TXL210" s="2"/>
      <c r="TXM210" s="2"/>
      <c r="TXN210" s="2"/>
      <c r="TXO210" s="2"/>
      <c r="TXP210" s="2"/>
      <c r="TXQ210" s="2"/>
      <c r="TXR210" s="2"/>
      <c r="TXS210" s="2"/>
      <c r="TXT210" s="2"/>
      <c r="TXU210" s="2"/>
      <c r="TXV210" s="2"/>
      <c r="TXW210" s="2"/>
      <c r="TXX210" s="2"/>
      <c r="TXY210" s="2"/>
      <c r="TXZ210" s="2"/>
      <c r="TYA210" s="2"/>
      <c r="TYB210" s="2"/>
      <c r="TYC210" s="2"/>
      <c r="TYD210" s="2"/>
      <c r="TYE210" s="2"/>
      <c r="TYF210" s="2"/>
      <c r="TYG210" s="2"/>
      <c r="TYH210" s="2"/>
      <c r="TYI210" s="2"/>
      <c r="TYJ210" s="2"/>
      <c r="TYK210" s="2"/>
      <c r="TYL210" s="2"/>
      <c r="TYM210" s="2"/>
      <c r="TYN210" s="2"/>
      <c r="TYO210" s="2"/>
      <c r="TYP210" s="2"/>
      <c r="TYQ210" s="2"/>
      <c r="TYR210" s="2"/>
      <c r="TYS210" s="2"/>
      <c r="TYT210" s="2"/>
      <c r="TYU210" s="2"/>
      <c r="TYV210" s="2"/>
      <c r="TYW210" s="2"/>
      <c r="TYX210" s="2"/>
      <c r="TYY210" s="2"/>
      <c r="TYZ210" s="2"/>
      <c r="TZA210" s="2"/>
      <c r="TZB210" s="2"/>
      <c r="TZC210" s="2"/>
      <c r="TZD210" s="2"/>
      <c r="TZE210" s="2"/>
      <c r="TZF210" s="2"/>
      <c r="TZG210" s="2"/>
      <c r="TZH210" s="2"/>
      <c r="TZI210" s="2"/>
      <c r="TZJ210" s="2"/>
      <c r="TZK210" s="2"/>
      <c r="TZL210" s="2"/>
      <c r="TZM210" s="2"/>
      <c r="TZN210" s="2"/>
      <c r="TZO210" s="2"/>
      <c r="TZP210" s="2"/>
      <c r="TZQ210" s="2"/>
      <c r="TZR210" s="2"/>
      <c r="TZS210" s="2"/>
      <c r="TZT210" s="2"/>
      <c r="TZU210" s="2"/>
      <c r="TZV210" s="2"/>
      <c r="TZW210" s="2"/>
      <c r="TZX210" s="2"/>
      <c r="TZY210" s="2"/>
      <c r="TZZ210" s="2"/>
      <c r="UAA210" s="2"/>
      <c r="UAB210" s="2"/>
      <c r="UAC210" s="2"/>
      <c r="UAD210" s="2"/>
      <c r="UAE210" s="2"/>
      <c r="UAF210" s="2"/>
      <c r="UAG210" s="2"/>
      <c r="UAH210" s="2"/>
      <c r="UAI210" s="2"/>
      <c r="UAJ210" s="2"/>
      <c r="UAK210" s="2"/>
      <c r="UAL210" s="2"/>
      <c r="UAM210" s="2"/>
      <c r="UAN210" s="2"/>
      <c r="UAO210" s="2"/>
      <c r="UAP210" s="2"/>
      <c r="UAQ210" s="2"/>
      <c r="UAR210" s="2"/>
      <c r="UAS210" s="2"/>
      <c r="UAT210" s="2"/>
      <c r="UAU210" s="2"/>
      <c r="UAV210" s="2"/>
      <c r="UAW210" s="2"/>
      <c r="UAX210" s="2"/>
      <c r="UAY210" s="2"/>
      <c r="UAZ210" s="2"/>
      <c r="UBA210" s="2"/>
      <c r="UBB210" s="2"/>
      <c r="UBC210" s="2"/>
      <c r="UBD210" s="2"/>
      <c r="UBE210" s="2"/>
      <c r="UBF210" s="2"/>
      <c r="UBG210" s="2"/>
      <c r="UBH210" s="2"/>
      <c r="UBI210" s="2"/>
      <c r="UBJ210" s="2"/>
      <c r="UBK210" s="2"/>
      <c r="UBL210" s="2"/>
      <c r="UBM210" s="2"/>
      <c r="UBN210" s="2"/>
      <c r="UBO210" s="2"/>
      <c r="UBP210" s="2"/>
      <c r="UBQ210" s="2"/>
      <c r="UBR210" s="2"/>
      <c r="UBS210" s="2"/>
      <c r="UBT210" s="2"/>
      <c r="UBU210" s="2"/>
      <c r="UBV210" s="2"/>
      <c r="UBW210" s="2"/>
      <c r="UBX210" s="2"/>
      <c r="UBY210" s="2"/>
      <c r="UBZ210" s="2"/>
      <c r="UCA210" s="2"/>
      <c r="UCB210" s="2"/>
      <c r="UCC210" s="2"/>
      <c r="UCD210" s="2"/>
      <c r="UCE210" s="2"/>
      <c r="UCF210" s="2"/>
      <c r="UCG210" s="2"/>
      <c r="UCH210" s="2"/>
      <c r="UCI210" s="2"/>
      <c r="UCJ210" s="2"/>
      <c r="UCK210" s="2"/>
      <c r="UCL210" s="2"/>
      <c r="UCM210" s="2"/>
      <c r="UCN210" s="2"/>
      <c r="UCO210" s="2"/>
      <c r="UCP210" s="2"/>
      <c r="UCQ210" s="2"/>
      <c r="UCR210" s="2"/>
      <c r="UCS210" s="2"/>
      <c r="UCT210" s="2"/>
      <c r="UCU210" s="2"/>
      <c r="UCV210" s="2"/>
      <c r="UCW210" s="2"/>
      <c r="UCX210" s="2"/>
      <c r="UCY210" s="2"/>
      <c r="UCZ210" s="2"/>
      <c r="UDA210" s="2"/>
      <c r="UDB210" s="2"/>
      <c r="UDC210" s="2"/>
      <c r="UDD210" s="2"/>
      <c r="UDE210" s="2"/>
      <c r="UDF210" s="2"/>
      <c r="UDG210" s="2"/>
      <c r="UDH210" s="2"/>
      <c r="UDI210" s="2"/>
      <c r="UDJ210" s="2"/>
      <c r="UDK210" s="2"/>
      <c r="UDL210" s="2"/>
      <c r="UDM210" s="2"/>
      <c r="UDN210" s="2"/>
      <c r="UDO210" s="2"/>
      <c r="UDP210" s="2"/>
      <c r="UDQ210" s="2"/>
      <c r="UDR210" s="2"/>
      <c r="UDS210" s="2"/>
      <c r="UDT210" s="2"/>
      <c r="UDU210" s="2"/>
      <c r="UDV210" s="2"/>
      <c r="UDW210" s="2"/>
      <c r="UDX210" s="2"/>
      <c r="UDY210" s="2"/>
      <c r="UDZ210" s="2"/>
      <c r="UEA210" s="2"/>
      <c r="UEB210" s="2"/>
      <c r="UEC210" s="2"/>
      <c r="UED210" s="2"/>
      <c r="UEE210" s="2"/>
      <c r="UEF210" s="2"/>
      <c r="UEG210" s="2"/>
      <c r="UEH210" s="2"/>
      <c r="UEI210" s="2"/>
      <c r="UEJ210" s="2"/>
      <c r="UEK210" s="2"/>
      <c r="UEL210" s="2"/>
      <c r="UEM210" s="2"/>
      <c r="UEN210" s="2"/>
      <c r="UEO210" s="2"/>
      <c r="UEP210" s="2"/>
      <c r="UEQ210" s="2"/>
      <c r="UER210" s="2"/>
      <c r="UES210" s="2"/>
      <c r="UET210" s="2"/>
      <c r="UEU210" s="2"/>
      <c r="UEV210" s="2"/>
      <c r="UEW210" s="2"/>
      <c r="UEX210" s="2"/>
      <c r="UEY210" s="2"/>
      <c r="UEZ210" s="2"/>
      <c r="UFA210" s="2"/>
      <c r="UFB210" s="2"/>
      <c r="UFC210" s="2"/>
      <c r="UFD210" s="2"/>
      <c r="UFE210" s="2"/>
      <c r="UFF210" s="2"/>
      <c r="UFG210" s="2"/>
      <c r="UFH210" s="2"/>
      <c r="UFI210" s="2"/>
      <c r="UFJ210" s="2"/>
      <c r="UFK210" s="2"/>
      <c r="UFL210" s="2"/>
      <c r="UFM210" s="2"/>
      <c r="UFN210" s="2"/>
      <c r="UFO210" s="2"/>
      <c r="UFP210" s="2"/>
      <c r="UFQ210" s="2"/>
      <c r="UFR210" s="2"/>
      <c r="UFS210" s="2"/>
      <c r="UFT210" s="2"/>
      <c r="UFU210" s="2"/>
      <c r="UFV210" s="2"/>
      <c r="UFW210" s="2"/>
      <c r="UFX210" s="2"/>
      <c r="UFY210" s="2"/>
      <c r="UFZ210" s="2"/>
      <c r="UGA210" s="2"/>
      <c r="UGB210" s="2"/>
      <c r="UGC210" s="2"/>
      <c r="UGD210" s="2"/>
      <c r="UGE210" s="2"/>
      <c r="UGF210" s="2"/>
      <c r="UGG210" s="2"/>
      <c r="UGH210" s="2"/>
      <c r="UGI210" s="2"/>
      <c r="UGJ210" s="2"/>
      <c r="UGK210" s="2"/>
      <c r="UGL210" s="2"/>
      <c r="UGM210" s="2"/>
      <c r="UGN210" s="2"/>
      <c r="UGO210" s="2"/>
      <c r="UGP210" s="2"/>
      <c r="UGQ210" s="2"/>
      <c r="UGR210" s="2"/>
      <c r="UGS210" s="2"/>
      <c r="UGT210" s="2"/>
      <c r="UGU210" s="2"/>
      <c r="UGV210" s="2"/>
      <c r="UGW210" s="2"/>
      <c r="UGX210" s="2"/>
      <c r="UGY210" s="2"/>
      <c r="UGZ210" s="2"/>
      <c r="UHA210" s="2"/>
      <c r="UHB210" s="2"/>
      <c r="UHC210" s="2"/>
      <c r="UHD210" s="2"/>
      <c r="UHE210" s="2"/>
      <c r="UHF210" s="2"/>
      <c r="UHG210" s="2"/>
      <c r="UHH210" s="2"/>
      <c r="UHI210" s="2"/>
      <c r="UHJ210" s="2"/>
      <c r="UHK210" s="2"/>
      <c r="UHL210" s="2"/>
      <c r="UHM210" s="2"/>
      <c r="UHN210" s="2"/>
      <c r="UHO210" s="2"/>
      <c r="UHP210" s="2"/>
      <c r="UHQ210" s="2"/>
      <c r="UHR210" s="2"/>
      <c r="UHS210" s="2"/>
      <c r="UHT210" s="2"/>
      <c r="UHU210" s="2"/>
      <c r="UHV210" s="2"/>
      <c r="UHW210" s="2"/>
      <c r="UHX210" s="2"/>
      <c r="UHY210" s="2"/>
      <c r="UHZ210" s="2"/>
      <c r="UIA210" s="2"/>
      <c r="UIB210" s="2"/>
      <c r="UIC210" s="2"/>
      <c r="UID210" s="2"/>
      <c r="UIE210" s="2"/>
      <c r="UIF210" s="2"/>
      <c r="UIG210" s="2"/>
      <c r="UIH210" s="2"/>
      <c r="UII210" s="2"/>
      <c r="UIJ210" s="2"/>
      <c r="UIK210" s="2"/>
      <c r="UIL210" s="2"/>
      <c r="UIM210" s="2"/>
      <c r="UIN210" s="2"/>
      <c r="UIO210" s="2"/>
      <c r="UIP210" s="2"/>
      <c r="UIQ210" s="2"/>
      <c r="UIR210" s="2"/>
      <c r="UIS210" s="2"/>
      <c r="UIT210" s="2"/>
      <c r="UIU210" s="2"/>
      <c r="UIV210" s="2"/>
      <c r="UIW210" s="2"/>
      <c r="UIX210" s="2"/>
      <c r="UIY210" s="2"/>
      <c r="UIZ210" s="2"/>
      <c r="UJA210" s="2"/>
      <c r="UJB210" s="2"/>
      <c r="UJC210" s="2"/>
      <c r="UJD210" s="2"/>
      <c r="UJE210" s="2"/>
      <c r="UJF210" s="2"/>
      <c r="UJG210" s="2"/>
      <c r="UJH210" s="2"/>
      <c r="UJI210" s="2"/>
      <c r="UJJ210" s="2"/>
      <c r="UJK210" s="2"/>
      <c r="UJL210" s="2"/>
      <c r="UJM210" s="2"/>
      <c r="UJN210" s="2"/>
      <c r="UJO210" s="2"/>
      <c r="UJP210" s="2"/>
      <c r="UJQ210" s="2"/>
      <c r="UJR210" s="2"/>
      <c r="UJS210" s="2"/>
      <c r="UJT210" s="2"/>
      <c r="UJU210" s="2"/>
      <c r="UJV210" s="2"/>
      <c r="UJW210" s="2"/>
      <c r="UJX210" s="2"/>
      <c r="UJY210" s="2"/>
      <c r="UJZ210" s="2"/>
      <c r="UKA210" s="2"/>
      <c r="UKB210" s="2"/>
      <c r="UKC210" s="2"/>
      <c r="UKD210" s="2"/>
      <c r="UKE210" s="2"/>
      <c r="UKF210" s="2"/>
      <c r="UKG210" s="2"/>
      <c r="UKH210" s="2"/>
      <c r="UKI210" s="2"/>
      <c r="UKJ210" s="2"/>
      <c r="UKK210" s="2"/>
      <c r="UKL210" s="2"/>
      <c r="UKM210" s="2"/>
      <c r="UKN210" s="2"/>
      <c r="UKO210" s="2"/>
      <c r="UKP210" s="2"/>
      <c r="UKQ210" s="2"/>
      <c r="UKR210" s="2"/>
      <c r="UKS210" s="2"/>
      <c r="UKT210" s="2"/>
      <c r="UKU210" s="2"/>
      <c r="UKV210" s="2"/>
      <c r="UKW210" s="2"/>
      <c r="UKX210" s="2"/>
      <c r="UKY210" s="2"/>
      <c r="UKZ210" s="2"/>
      <c r="ULA210" s="2"/>
      <c r="ULB210" s="2"/>
      <c r="ULC210" s="2"/>
      <c r="ULD210" s="2"/>
      <c r="ULE210" s="2"/>
      <c r="ULF210" s="2"/>
      <c r="ULG210" s="2"/>
      <c r="ULH210" s="2"/>
      <c r="ULI210" s="2"/>
      <c r="ULJ210" s="2"/>
      <c r="ULK210" s="2"/>
      <c r="ULL210" s="2"/>
      <c r="ULM210" s="2"/>
      <c r="ULN210" s="2"/>
      <c r="ULO210" s="2"/>
      <c r="ULP210" s="2"/>
      <c r="ULQ210" s="2"/>
      <c r="ULR210" s="2"/>
      <c r="ULS210" s="2"/>
      <c r="ULT210" s="2"/>
      <c r="ULU210" s="2"/>
      <c r="ULV210" s="2"/>
      <c r="ULW210" s="2"/>
      <c r="ULX210" s="2"/>
      <c r="ULY210" s="2"/>
      <c r="ULZ210" s="2"/>
      <c r="UMA210" s="2"/>
      <c r="UMB210" s="2"/>
      <c r="UMC210" s="2"/>
      <c r="UMD210" s="2"/>
      <c r="UME210" s="2"/>
      <c r="UMF210" s="2"/>
      <c r="UMG210" s="2"/>
      <c r="UMH210" s="2"/>
      <c r="UMI210" s="2"/>
      <c r="UMJ210" s="2"/>
      <c r="UMK210" s="2"/>
      <c r="UML210" s="2"/>
      <c r="UMM210" s="2"/>
      <c r="UMN210" s="2"/>
      <c r="UMO210" s="2"/>
      <c r="UMP210" s="2"/>
      <c r="UMQ210" s="2"/>
      <c r="UMR210" s="2"/>
      <c r="UMS210" s="2"/>
      <c r="UMT210" s="2"/>
      <c r="UMU210" s="2"/>
      <c r="UMV210" s="2"/>
      <c r="UMW210" s="2"/>
      <c r="UMX210" s="2"/>
      <c r="UMY210" s="2"/>
      <c r="UMZ210" s="2"/>
      <c r="UNA210" s="2"/>
      <c r="UNB210" s="2"/>
      <c r="UNC210" s="2"/>
      <c r="UND210" s="2"/>
      <c r="UNE210" s="2"/>
      <c r="UNF210" s="2"/>
      <c r="UNG210" s="2"/>
      <c r="UNH210" s="2"/>
      <c r="UNI210" s="2"/>
      <c r="UNJ210" s="2"/>
      <c r="UNK210" s="2"/>
      <c r="UNL210" s="2"/>
      <c r="UNM210" s="2"/>
      <c r="UNN210" s="2"/>
      <c r="UNO210" s="2"/>
      <c r="UNP210" s="2"/>
      <c r="UNQ210" s="2"/>
      <c r="UNR210" s="2"/>
      <c r="UNS210" s="2"/>
      <c r="UNT210" s="2"/>
      <c r="UNU210" s="2"/>
      <c r="UNV210" s="2"/>
      <c r="UNW210" s="2"/>
      <c r="UNX210" s="2"/>
      <c r="UNY210" s="2"/>
      <c r="UNZ210" s="2"/>
      <c r="UOA210" s="2"/>
      <c r="UOB210" s="2"/>
      <c r="UOC210" s="2"/>
      <c r="UOD210" s="2"/>
      <c r="UOE210" s="2"/>
      <c r="UOF210" s="2"/>
      <c r="UOG210" s="2"/>
      <c r="UOH210" s="2"/>
      <c r="UOI210" s="2"/>
      <c r="UOJ210" s="2"/>
      <c r="UOK210" s="2"/>
      <c r="UOL210" s="2"/>
      <c r="UOM210" s="2"/>
      <c r="UON210" s="2"/>
      <c r="UOO210" s="2"/>
      <c r="UOP210" s="2"/>
      <c r="UOQ210" s="2"/>
      <c r="UOR210" s="2"/>
      <c r="UOS210" s="2"/>
      <c r="UOT210" s="2"/>
      <c r="UOU210" s="2"/>
      <c r="UOV210" s="2"/>
      <c r="UOW210" s="2"/>
      <c r="UOX210" s="2"/>
      <c r="UOY210" s="2"/>
      <c r="UOZ210" s="2"/>
      <c r="UPA210" s="2"/>
      <c r="UPB210" s="2"/>
      <c r="UPC210" s="2"/>
      <c r="UPD210" s="2"/>
      <c r="UPE210" s="2"/>
      <c r="UPF210" s="2"/>
      <c r="UPG210" s="2"/>
      <c r="UPH210" s="2"/>
      <c r="UPI210" s="2"/>
      <c r="UPJ210" s="2"/>
      <c r="UPK210" s="2"/>
      <c r="UPL210" s="2"/>
      <c r="UPM210" s="2"/>
      <c r="UPN210" s="2"/>
      <c r="UPO210" s="2"/>
      <c r="UPP210" s="2"/>
      <c r="UPQ210" s="2"/>
      <c r="UPR210" s="2"/>
      <c r="UPS210" s="2"/>
      <c r="UPT210" s="2"/>
      <c r="UPU210" s="2"/>
      <c r="UPV210" s="2"/>
      <c r="UPW210" s="2"/>
      <c r="UPX210" s="2"/>
      <c r="UPY210" s="2"/>
      <c r="UPZ210" s="2"/>
      <c r="UQA210" s="2"/>
      <c r="UQB210" s="2"/>
      <c r="UQC210" s="2"/>
      <c r="UQD210" s="2"/>
      <c r="UQE210" s="2"/>
      <c r="UQF210" s="2"/>
      <c r="UQG210" s="2"/>
      <c r="UQH210" s="2"/>
      <c r="UQI210" s="2"/>
      <c r="UQJ210" s="2"/>
      <c r="UQK210" s="2"/>
      <c r="UQL210" s="2"/>
      <c r="UQM210" s="2"/>
      <c r="UQN210" s="2"/>
      <c r="UQO210" s="2"/>
      <c r="UQP210" s="2"/>
      <c r="UQQ210" s="2"/>
      <c r="UQR210" s="2"/>
      <c r="UQS210" s="2"/>
      <c r="UQT210" s="2"/>
      <c r="UQU210" s="2"/>
      <c r="UQV210" s="2"/>
      <c r="UQW210" s="2"/>
      <c r="UQX210" s="2"/>
      <c r="UQY210" s="2"/>
      <c r="UQZ210" s="2"/>
      <c r="URA210" s="2"/>
      <c r="URB210" s="2"/>
      <c r="URC210" s="2"/>
      <c r="URD210" s="2"/>
      <c r="URE210" s="2"/>
      <c r="URF210" s="2"/>
      <c r="URG210" s="2"/>
      <c r="URH210" s="2"/>
      <c r="URI210" s="2"/>
      <c r="URJ210" s="2"/>
      <c r="URK210" s="2"/>
      <c r="URL210" s="2"/>
      <c r="URM210" s="2"/>
      <c r="URN210" s="2"/>
      <c r="URO210" s="2"/>
      <c r="URP210" s="2"/>
      <c r="URQ210" s="2"/>
      <c r="URR210" s="2"/>
      <c r="URS210" s="2"/>
      <c r="URT210" s="2"/>
      <c r="URU210" s="2"/>
      <c r="URV210" s="2"/>
      <c r="URW210" s="2"/>
      <c r="URX210" s="2"/>
      <c r="URY210" s="2"/>
      <c r="URZ210" s="2"/>
      <c r="USA210" s="2"/>
      <c r="USB210" s="2"/>
      <c r="USC210" s="2"/>
      <c r="USD210" s="2"/>
      <c r="USE210" s="2"/>
      <c r="USF210" s="2"/>
      <c r="USG210" s="2"/>
      <c r="USH210" s="2"/>
      <c r="USI210" s="2"/>
      <c r="USJ210" s="2"/>
      <c r="USK210" s="2"/>
      <c r="USL210" s="2"/>
      <c r="USM210" s="2"/>
      <c r="USN210" s="2"/>
      <c r="USO210" s="2"/>
      <c r="USP210" s="2"/>
      <c r="USQ210" s="2"/>
      <c r="USR210" s="2"/>
      <c r="USS210" s="2"/>
      <c r="UST210" s="2"/>
      <c r="USU210" s="2"/>
      <c r="USV210" s="2"/>
      <c r="USW210" s="2"/>
      <c r="USX210" s="2"/>
      <c r="USY210" s="2"/>
      <c r="USZ210" s="2"/>
      <c r="UTA210" s="2"/>
      <c r="UTB210" s="2"/>
      <c r="UTC210" s="2"/>
      <c r="UTD210" s="2"/>
      <c r="UTE210" s="2"/>
      <c r="UTF210" s="2"/>
      <c r="UTG210" s="2"/>
      <c r="UTH210" s="2"/>
      <c r="UTI210" s="2"/>
      <c r="UTJ210" s="2"/>
      <c r="UTK210" s="2"/>
      <c r="UTL210" s="2"/>
      <c r="UTM210" s="2"/>
      <c r="UTN210" s="2"/>
      <c r="UTO210" s="2"/>
      <c r="UTP210" s="2"/>
      <c r="UTQ210" s="2"/>
      <c r="UTR210" s="2"/>
      <c r="UTS210" s="2"/>
      <c r="UTT210" s="2"/>
      <c r="UTU210" s="2"/>
      <c r="UTV210" s="2"/>
      <c r="UTW210" s="2"/>
      <c r="UTX210" s="2"/>
      <c r="UTY210" s="2"/>
      <c r="UTZ210" s="2"/>
      <c r="UUA210" s="2"/>
      <c r="UUB210" s="2"/>
      <c r="UUC210" s="2"/>
      <c r="UUD210" s="2"/>
      <c r="UUE210" s="2"/>
      <c r="UUF210" s="2"/>
      <c r="UUG210" s="2"/>
      <c r="UUH210" s="2"/>
      <c r="UUI210" s="2"/>
      <c r="UUJ210" s="2"/>
      <c r="UUK210" s="2"/>
      <c r="UUL210" s="2"/>
      <c r="UUM210" s="2"/>
      <c r="UUN210" s="2"/>
      <c r="UUO210" s="2"/>
      <c r="UUP210" s="2"/>
      <c r="UUQ210" s="2"/>
      <c r="UUR210" s="2"/>
      <c r="UUS210" s="2"/>
      <c r="UUT210" s="2"/>
      <c r="UUU210" s="2"/>
      <c r="UUV210" s="2"/>
      <c r="UUW210" s="2"/>
      <c r="UUX210" s="2"/>
      <c r="UUY210" s="2"/>
      <c r="UUZ210" s="2"/>
      <c r="UVA210" s="2"/>
      <c r="UVB210" s="2"/>
      <c r="UVC210" s="2"/>
      <c r="UVD210" s="2"/>
      <c r="UVE210" s="2"/>
      <c r="UVF210" s="2"/>
      <c r="UVG210" s="2"/>
      <c r="UVH210" s="2"/>
      <c r="UVI210" s="2"/>
      <c r="UVJ210" s="2"/>
      <c r="UVK210" s="2"/>
      <c r="UVL210" s="2"/>
      <c r="UVM210" s="2"/>
      <c r="UVN210" s="2"/>
      <c r="UVO210" s="2"/>
      <c r="UVP210" s="2"/>
      <c r="UVQ210" s="2"/>
      <c r="UVR210" s="2"/>
      <c r="UVS210" s="2"/>
      <c r="UVT210" s="2"/>
      <c r="UVU210" s="2"/>
      <c r="UVV210" s="2"/>
      <c r="UVW210" s="2"/>
      <c r="UVX210" s="2"/>
      <c r="UVY210" s="2"/>
      <c r="UVZ210" s="2"/>
      <c r="UWA210" s="2"/>
      <c r="UWB210" s="2"/>
      <c r="UWC210" s="2"/>
      <c r="UWD210" s="2"/>
      <c r="UWE210" s="2"/>
      <c r="UWF210" s="2"/>
      <c r="UWG210" s="2"/>
      <c r="UWH210" s="2"/>
      <c r="UWI210" s="2"/>
      <c r="UWJ210" s="2"/>
      <c r="UWK210" s="2"/>
      <c r="UWL210" s="2"/>
      <c r="UWM210" s="2"/>
      <c r="UWN210" s="2"/>
      <c r="UWO210" s="2"/>
      <c r="UWP210" s="2"/>
      <c r="UWQ210" s="2"/>
      <c r="UWR210" s="2"/>
      <c r="UWS210" s="2"/>
      <c r="UWT210" s="2"/>
      <c r="UWU210" s="2"/>
      <c r="UWV210" s="2"/>
      <c r="UWW210" s="2"/>
      <c r="UWX210" s="2"/>
      <c r="UWY210" s="2"/>
      <c r="UWZ210" s="2"/>
      <c r="UXA210" s="2"/>
      <c r="UXB210" s="2"/>
      <c r="UXC210" s="2"/>
      <c r="UXD210" s="2"/>
      <c r="UXE210" s="2"/>
      <c r="UXF210" s="2"/>
      <c r="UXG210" s="2"/>
      <c r="UXH210" s="2"/>
      <c r="UXI210" s="2"/>
      <c r="UXJ210" s="2"/>
      <c r="UXK210" s="2"/>
      <c r="UXL210" s="2"/>
      <c r="UXM210" s="2"/>
      <c r="UXN210" s="2"/>
      <c r="UXO210" s="2"/>
      <c r="UXP210" s="2"/>
      <c r="UXQ210" s="2"/>
      <c r="UXR210" s="2"/>
      <c r="UXS210" s="2"/>
      <c r="UXT210" s="2"/>
      <c r="UXU210" s="2"/>
      <c r="UXV210" s="2"/>
      <c r="UXW210" s="2"/>
      <c r="UXX210" s="2"/>
      <c r="UXY210" s="2"/>
      <c r="UXZ210" s="2"/>
      <c r="UYA210" s="2"/>
      <c r="UYB210" s="2"/>
      <c r="UYC210" s="2"/>
      <c r="UYD210" s="2"/>
      <c r="UYE210" s="2"/>
      <c r="UYF210" s="2"/>
      <c r="UYG210" s="2"/>
      <c r="UYH210" s="2"/>
      <c r="UYI210" s="2"/>
      <c r="UYJ210" s="2"/>
      <c r="UYK210" s="2"/>
      <c r="UYL210" s="2"/>
      <c r="UYM210" s="2"/>
      <c r="UYN210" s="2"/>
      <c r="UYO210" s="2"/>
      <c r="UYP210" s="2"/>
      <c r="UYQ210" s="2"/>
      <c r="UYR210" s="2"/>
      <c r="UYS210" s="2"/>
      <c r="UYT210" s="2"/>
      <c r="UYU210" s="2"/>
      <c r="UYV210" s="2"/>
      <c r="UYW210" s="2"/>
      <c r="UYX210" s="2"/>
      <c r="UYY210" s="2"/>
      <c r="UYZ210" s="2"/>
      <c r="UZA210" s="2"/>
      <c r="UZB210" s="2"/>
      <c r="UZC210" s="2"/>
      <c r="UZD210" s="2"/>
      <c r="UZE210" s="2"/>
      <c r="UZF210" s="2"/>
      <c r="UZG210" s="2"/>
      <c r="UZH210" s="2"/>
      <c r="UZI210" s="2"/>
      <c r="UZJ210" s="2"/>
      <c r="UZK210" s="2"/>
      <c r="UZL210" s="2"/>
      <c r="UZM210" s="2"/>
      <c r="UZN210" s="2"/>
      <c r="UZO210" s="2"/>
      <c r="UZP210" s="2"/>
      <c r="UZQ210" s="2"/>
      <c r="UZR210" s="2"/>
      <c r="UZS210" s="2"/>
      <c r="UZT210" s="2"/>
      <c r="UZU210" s="2"/>
      <c r="UZV210" s="2"/>
      <c r="UZW210" s="2"/>
      <c r="UZX210" s="2"/>
      <c r="UZY210" s="2"/>
      <c r="UZZ210" s="2"/>
      <c r="VAA210" s="2"/>
      <c r="VAB210" s="2"/>
      <c r="VAC210" s="2"/>
      <c r="VAD210" s="2"/>
      <c r="VAE210" s="2"/>
      <c r="VAF210" s="2"/>
      <c r="VAG210" s="2"/>
      <c r="VAH210" s="2"/>
      <c r="VAI210" s="2"/>
      <c r="VAJ210" s="2"/>
      <c r="VAK210" s="2"/>
      <c r="VAL210" s="2"/>
      <c r="VAM210" s="2"/>
      <c r="VAN210" s="2"/>
      <c r="VAO210" s="2"/>
      <c r="VAP210" s="2"/>
      <c r="VAQ210" s="2"/>
      <c r="VAR210" s="2"/>
      <c r="VAS210" s="2"/>
      <c r="VAT210" s="2"/>
      <c r="VAU210" s="2"/>
      <c r="VAV210" s="2"/>
      <c r="VAW210" s="2"/>
      <c r="VAX210" s="2"/>
      <c r="VAY210" s="2"/>
      <c r="VAZ210" s="2"/>
      <c r="VBA210" s="2"/>
      <c r="VBB210" s="2"/>
      <c r="VBC210" s="2"/>
      <c r="VBD210" s="2"/>
      <c r="VBE210" s="2"/>
      <c r="VBF210" s="2"/>
      <c r="VBG210" s="2"/>
      <c r="VBH210" s="2"/>
      <c r="VBI210" s="2"/>
      <c r="VBJ210" s="2"/>
      <c r="VBK210" s="2"/>
      <c r="VBL210" s="2"/>
      <c r="VBM210" s="2"/>
      <c r="VBN210" s="2"/>
      <c r="VBO210" s="2"/>
      <c r="VBP210" s="2"/>
      <c r="VBQ210" s="2"/>
      <c r="VBR210" s="2"/>
      <c r="VBS210" s="2"/>
      <c r="VBT210" s="2"/>
      <c r="VBU210" s="2"/>
      <c r="VBV210" s="2"/>
      <c r="VBW210" s="2"/>
      <c r="VBX210" s="2"/>
      <c r="VBY210" s="2"/>
      <c r="VBZ210" s="2"/>
      <c r="VCA210" s="2"/>
      <c r="VCB210" s="2"/>
      <c r="VCC210" s="2"/>
      <c r="VCD210" s="2"/>
      <c r="VCE210" s="2"/>
      <c r="VCF210" s="2"/>
      <c r="VCG210" s="2"/>
      <c r="VCH210" s="2"/>
      <c r="VCI210" s="2"/>
      <c r="VCJ210" s="2"/>
      <c r="VCK210" s="2"/>
      <c r="VCL210" s="2"/>
      <c r="VCM210" s="2"/>
      <c r="VCN210" s="2"/>
      <c r="VCO210" s="2"/>
      <c r="VCP210" s="2"/>
      <c r="VCQ210" s="2"/>
      <c r="VCR210" s="2"/>
      <c r="VCS210" s="2"/>
      <c r="VCT210" s="2"/>
      <c r="VCU210" s="2"/>
      <c r="VCV210" s="2"/>
      <c r="VCW210" s="2"/>
      <c r="VCX210" s="2"/>
      <c r="VCY210" s="2"/>
      <c r="VCZ210" s="2"/>
      <c r="VDA210" s="2"/>
      <c r="VDB210" s="2"/>
      <c r="VDC210" s="2"/>
      <c r="VDD210" s="2"/>
      <c r="VDE210" s="2"/>
      <c r="VDF210" s="2"/>
      <c r="VDG210" s="2"/>
      <c r="VDH210" s="2"/>
      <c r="VDI210" s="2"/>
      <c r="VDJ210" s="2"/>
      <c r="VDK210" s="2"/>
      <c r="VDL210" s="2"/>
      <c r="VDM210" s="2"/>
      <c r="VDN210" s="2"/>
      <c r="VDO210" s="2"/>
      <c r="VDP210" s="2"/>
      <c r="VDQ210" s="2"/>
      <c r="VDR210" s="2"/>
      <c r="VDS210" s="2"/>
      <c r="VDT210" s="2"/>
      <c r="VDU210" s="2"/>
      <c r="VDV210" s="2"/>
      <c r="VDW210" s="2"/>
      <c r="VDX210" s="2"/>
      <c r="VDY210" s="2"/>
      <c r="VDZ210" s="2"/>
      <c r="VEA210" s="2"/>
      <c r="VEB210" s="2"/>
      <c r="VEC210" s="2"/>
      <c r="VED210" s="2"/>
      <c r="VEE210" s="2"/>
      <c r="VEF210" s="2"/>
      <c r="VEG210" s="2"/>
      <c r="VEH210" s="2"/>
      <c r="VEI210" s="2"/>
      <c r="VEJ210" s="2"/>
      <c r="VEK210" s="2"/>
      <c r="VEL210" s="2"/>
      <c r="VEM210" s="2"/>
      <c r="VEN210" s="2"/>
      <c r="VEO210" s="2"/>
      <c r="VEP210" s="2"/>
      <c r="VEQ210" s="2"/>
      <c r="VER210" s="2"/>
      <c r="VES210" s="2"/>
      <c r="VET210" s="2"/>
      <c r="VEU210" s="2"/>
      <c r="VEV210" s="2"/>
      <c r="VEW210" s="2"/>
      <c r="VEX210" s="2"/>
      <c r="VEY210" s="2"/>
      <c r="VEZ210" s="2"/>
      <c r="VFA210" s="2"/>
      <c r="VFB210" s="2"/>
      <c r="VFC210" s="2"/>
      <c r="VFD210" s="2"/>
      <c r="VFE210" s="2"/>
      <c r="VFF210" s="2"/>
      <c r="VFG210" s="2"/>
      <c r="VFH210" s="2"/>
      <c r="VFI210" s="2"/>
      <c r="VFJ210" s="2"/>
      <c r="VFK210" s="2"/>
      <c r="VFL210" s="2"/>
      <c r="VFM210" s="2"/>
      <c r="VFN210" s="2"/>
      <c r="VFO210" s="2"/>
      <c r="VFP210" s="2"/>
      <c r="VFQ210" s="2"/>
      <c r="VFR210" s="2"/>
      <c r="VFS210" s="2"/>
      <c r="VFT210" s="2"/>
      <c r="VFU210" s="2"/>
      <c r="VFV210" s="2"/>
      <c r="VFW210" s="2"/>
      <c r="VFX210" s="2"/>
      <c r="VFY210" s="2"/>
      <c r="VFZ210" s="2"/>
      <c r="VGA210" s="2"/>
      <c r="VGB210" s="2"/>
      <c r="VGC210" s="2"/>
      <c r="VGD210" s="2"/>
      <c r="VGE210" s="2"/>
      <c r="VGF210" s="2"/>
      <c r="VGG210" s="2"/>
      <c r="VGH210" s="2"/>
      <c r="VGI210" s="2"/>
      <c r="VGJ210" s="2"/>
      <c r="VGK210" s="2"/>
      <c r="VGL210" s="2"/>
      <c r="VGM210" s="2"/>
      <c r="VGN210" s="2"/>
      <c r="VGO210" s="2"/>
      <c r="VGP210" s="2"/>
      <c r="VGQ210" s="2"/>
      <c r="VGR210" s="2"/>
      <c r="VGS210" s="2"/>
      <c r="VGT210" s="2"/>
      <c r="VGU210" s="2"/>
      <c r="VGV210" s="2"/>
      <c r="VGW210" s="2"/>
      <c r="VGX210" s="2"/>
      <c r="VGY210" s="2"/>
      <c r="VGZ210" s="2"/>
      <c r="VHA210" s="2"/>
      <c r="VHB210" s="2"/>
      <c r="VHC210" s="2"/>
      <c r="VHD210" s="2"/>
      <c r="VHE210" s="2"/>
      <c r="VHF210" s="2"/>
      <c r="VHG210" s="2"/>
      <c r="VHH210" s="2"/>
      <c r="VHI210" s="2"/>
      <c r="VHJ210" s="2"/>
      <c r="VHK210" s="2"/>
      <c r="VHL210" s="2"/>
      <c r="VHM210" s="2"/>
      <c r="VHN210" s="2"/>
      <c r="VHO210" s="2"/>
      <c r="VHP210" s="2"/>
      <c r="VHQ210" s="2"/>
      <c r="VHR210" s="2"/>
      <c r="VHS210" s="2"/>
      <c r="VHT210" s="2"/>
      <c r="VHU210" s="2"/>
      <c r="VHV210" s="2"/>
      <c r="VHW210" s="2"/>
      <c r="VHX210" s="2"/>
      <c r="VHY210" s="2"/>
      <c r="VHZ210" s="2"/>
      <c r="VIA210" s="2"/>
      <c r="VIB210" s="2"/>
      <c r="VIC210" s="2"/>
      <c r="VID210" s="2"/>
      <c r="VIE210" s="2"/>
      <c r="VIF210" s="2"/>
      <c r="VIG210" s="2"/>
      <c r="VIH210" s="2"/>
      <c r="VII210" s="2"/>
      <c r="VIJ210" s="2"/>
      <c r="VIK210" s="2"/>
      <c r="VIL210" s="2"/>
      <c r="VIM210" s="2"/>
      <c r="VIN210" s="2"/>
      <c r="VIO210" s="2"/>
      <c r="VIP210" s="2"/>
      <c r="VIQ210" s="2"/>
      <c r="VIR210" s="2"/>
      <c r="VIS210" s="2"/>
      <c r="VIT210" s="2"/>
      <c r="VIU210" s="2"/>
      <c r="VIV210" s="2"/>
      <c r="VIW210" s="2"/>
      <c r="VIX210" s="2"/>
      <c r="VIY210" s="2"/>
      <c r="VIZ210" s="2"/>
      <c r="VJA210" s="2"/>
      <c r="VJB210" s="2"/>
      <c r="VJC210" s="2"/>
      <c r="VJD210" s="2"/>
      <c r="VJE210" s="2"/>
      <c r="VJF210" s="2"/>
      <c r="VJG210" s="2"/>
      <c r="VJH210" s="2"/>
      <c r="VJI210" s="2"/>
      <c r="VJJ210" s="2"/>
      <c r="VJK210" s="2"/>
      <c r="VJL210" s="2"/>
      <c r="VJM210" s="2"/>
      <c r="VJN210" s="2"/>
      <c r="VJO210" s="2"/>
      <c r="VJP210" s="2"/>
      <c r="VJQ210" s="2"/>
      <c r="VJR210" s="2"/>
      <c r="VJS210" s="2"/>
      <c r="VJT210" s="2"/>
      <c r="VJU210" s="2"/>
      <c r="VJV210" s="2"/>
      <c r="VJW210" s="2"/>
      <c r="VJX210" s="2"/>
      <c r="VJY210" s="2"/>
      <c r="VJZ210" s="2"/>
      <c r="VKA210" s="2"/>
      <c r="VKB210" s="2"/>
      <c r="VKC210" s="2"/>
      <c r="VKD210" s="2"/>
      <c r="VKE210" s="2"/>
      <c r="VKF210" s="2"/>
      <c r="VKG210" s="2"/>
      <c r="VKH210" s="2"/>
      <c r="VKI210" s="2"/>
      <c r="VKJ210" s="2"/>
      <c r="VKK210" s="2"/>
      <c r="VKL210" s="2"/>
      <c r="VKM210" s="2"/>
      <c r="VKN210" s="2"/>
      <c r="VKO210" s="2"/>
      <c r="VKP210" s="2"/>
      <c r="VKQ210" s="2"/>
      <c r="VKR210" s="2"/>
      <c r="VKS210" s="2"/>
      <c r="VKT210" s="2"/>
      <c r="VKU210" s="2"/>
      <c r="VKV210" s="2"/>
      <c r="VKW210" s="2"/>
      <c r="VKX210" s="2"/>
      <c r="VKY210" s="2"/>
      <c r="VKZ210" s="2"/>
      <c r="VLA210" s="2"/>
      <c r="VLB210" s="2"/>
      <c r="VLC210" s="2"/>
      <c r="VLD210" s="2"/>
      <c r="VLE210" s="2"/>
      <c r="VLF210" s="2"/>
      <c r="VLG210" s="2"/>
      <c r="VLH210" s="2"/>
      <c r="VLI210" s="2"/>
      <c r="VLJ210" s="2"/>
      <c r="VLK210" s="2"/>
      <c r="VLL210" s="2"/>
      <c r="VLM210" s="2"/>
      <c r="VLN210" s="2"/>
      <c r="VLO210" s="2"/>
      <c r="VLP210" s="2"/>
      <c r="VLQ210" s="2"/>
      <c r="VLR210" s="2"/>
      <c r="VLS210" s="2"/>
      <c r="VLT210" s="2"/>
      <c r="VLU210" s="2"/>
      <c r="VLV210" s="2"/>
      <c r="VLW210" s="2"/>
      <c r="VLX210" s="2"/>
      <c r="VLY210" s="2"/>
      <c r="VLZ210" s="2"/>
      <c r="VMA210" s="2"/>
      <c r="VMB210" s="2"/>
      <c r="VMC210" s="2"/>
      <c r="VMD210" s="2"/>
      <c r="VME210" s="2"/>
      <c r="VMF210" s="2"/>
      <c r="VMG210" s="2"/>
      <c r="VMH210" s="2"/>
      <c r="VMI210" s="2"/>
      <c r="VMJ210" s="2"/>
      <c r="VMK210" s="2"/>
      <c r="VML210" s="2"/>
      <c r="VMM210" s="2"/>
      <c r="VMN210" s="2"/>
      <c r="VMO210" s="2"/>
      <c r="VMP210" s="2"/>
      <c r="VMQ210" s="2"/>
      <c r="VMR210" s="2"/>
      <c r="VMS210" s="2"/>
      <c r="VMT210" s="2"/>
      <c r="VMU210" s="2"/>
      <c r="VMV210" s="2"/>
      <c r="VMW210" s="2"/>
      <c r="VMX210" s="2"/>
      <c r="VMY210" s="2"/>
      <c r="VMZ210" s="2"/>
      <c r="VNA210" s="2"/>
      <c r="VNB210" s="2"/>
      <c r="VNC210" s="2"/>
      <c r="VND210" s="2"/>
      <c r="VNE210" s="2"/>
      <c r="VNF210" s="2"/>
      <c r="VNG210" s="2"/>
      <c r="VNH210" s="2"/>
      <c r="VNI210" s="2"/>
      <c r="VNJ210" s="2"/>
      <c r="VNK210" s="2"/>
      <c r="VNL210" s="2"/>
      <c r="VNM210" s="2"/>
      <c r="VNN210" s="2"/>
      <c r="VNO210" s="2"/>
      <c r="VNP210" s="2"/>
      <c r="VNQ210" s="2"/>
      <c r="VNR210" s="2"/>
      <c r="VNS210" s="2"/>
      <c r="VNT210" s="2"/>
      <c r="VNU210" s="2"/>
      <c r="VNV210" s="2"/>
      <c r="VNW210" s="2"/>
      <c r="VNX210" s="2"/>
      <c r="VNY210" s="2"/>
      <c r="VNZ210" s="2"/>
      <c r="VOA210" s="2"/>
      <c r="VOB210" s="2"/>
      <c r="VOC210" s="2"/>
      <c r="VOD210" s="2"/>
      <c r="VOE210" s="2"/>
      <c r="VOF210" s="2"/>
      <c r="VOG210" s="2"/>
      <c r="VOH210" s="2"/>
      <c r="VOI210" s="2"/>
      <c r="VOJ210" s="2"/>
      <c r="VOK210" s="2"/>
      <c r="VOL210" s="2"/>
      <c r="VOM210" s="2"/>
      <c r="VON210" s="2"/>
      <c r="VOO210" s="2"/>
      <c r="VOP210" s="2"/>
      <c r="VOQ210" s="2"/>
      <c r="VOR210" s="2"/>
      <c r="VOS210" s="2"/>
      <c r="VOT210" s="2"/>
      <c r="VOU210" s="2"/>
      <c r="VOV210" s="2"/>
      <c r="VOW210" s="2"/>
      <c r="VOX210" s="2"/>
      <c r="VOY210" s="2"/>
      <c r="VOZ210" s="2"/>
      <c r="VPA210" s="2"/>
      <c r="VPB210" s="2"/>
      <c r="VPC210" s="2"/>
      <c r="VPD210" s="2"/>
      <c r="VPE210" s="2"/>
      <c r="VPF210" s="2"/>
      <c r="VPG210" s="2"/>
      <c r="VPH210" s="2"/>
      <c r="VPI210" s="2"/>
      <c r="VPJ210" s="2"/>
      <c r="VPK210" s="2"/>
      <c r="VPL210" s="2"/>
      <c r="VPM210" s="2"/>
      <c r="VPN210" s="2"/>
      <c r="VPO210" s="2"/>
      <c r="VPP210" s="2"/>
      <c r="VPQ210" s="2"/>
      <c r="VPR210" s="2"/>
      <c r="VPS210" s="2"/>
      <c r="VPT210" s="2"/>
      <c r="VPU210" s="2"/>
      <c r="VPV210" s="2"/>
      <c r="VPW210" s="2"/>
      <c r="VPX210" s="2"/>
      <c r="VPY210" s="2"/>
      <c r="VPZ210" s="2"/>
      <c r="VQA210" s="2"/>
      <c r="VQB210" s="2"/>
      <c r="VQC210" s="2"/>
      <c r="VQD210" s="2"/>
      <c r="VQE210" s="2"/>
      <c r="VQF210" s="2"/>
      <c r="VQG210" s="2"/>
      <c r="VQH210" s="2"/>
      <c r="VQI210" s="2"/>
      <c r="VQJ210" s="2"/>
      <c r="VQK210" s="2"/>
      <c r="VQL210" s="2"/>
      <c r="VQM210" s="2"/>
      <c r="VQN210" s="2"/>
      <c r="VQO210" s="2"/>
      <c r="VQP210" s="2"/>
      <c r="VQQ210" s="2"/>
      <c r="VQR210" s="2"/>
      <c r="VQS210" s="2"/>
      <c r="VQT210" s="2"/>
      <c r="VQU210" s="2"/>
      <c r="VQV210" s="2"/>
      <c r="VQW210" s="2"/>
      <c r="VQX210" s="2"/>
      <c r="VQY210" s="2"/>
      <c r="VQZ210" s="2"/>
      <c r="VRA210" s="2"/>
      <c r="VRB210" s="2"/>
      <c r="VRC210" s="2"/>
      <c r="VRD210" s="2"/>
      <c r="VRE210" s="2"/>
      <c r="VRF210" s="2"/>
      <c r="VRG210" s="2"/>
      <c r="VRH210" s="2"/>
      <c r="VRI210" s="2"/>
      <c r="VRJ210" s="2"/>
      <c r="VRK210" s="2"/>
      <c r="VRL210" s="2"/>
      <c r="VRM210" s="2"/>
      <c r="VRN210" s="2"/>
      <c r="VRO210" s="2"/>
      <c r="VRP210" s="2"/>
      <c r="VRQ210" s="2"/>
      <c r="VRR210" s="2"/>
      <c r="VRS210" s="2"/>
      <c r="VRT210" s="2"/>
      <c r="VRU210" s="2"/>
      <c r="VRV210" s="2"/>
      <c r="VRW210" s="2"/>
      <c r="VRX210" s="2"/>
      <c r="VRY210" s="2"/>
      <c r="VRZ210" s="2"/>
      <c r="VSA210" s="2"/>
      <c r="VSB210" s="2"/>
      <c r="VSC210" s="2"/>
      <c r="VSD210" s="2"/>
      <c r="VSE210" s="2"/>
      <c r="VSF210" s="2"/>
      <c r="VSG210" s="2"/>
      <c r="VSH210" s="2"/>
      <c r="VSI210" s="2"/>
      <c r="VSJ210" s="2"/>
      <c r="VSK210" s="2"/>
      <c r="VSL210" s="2"/>
      <c r="VSM210" s="2"/>
      <c r="VSN210" s="2"/>
      <c r="VSO210" s="2"/>
      <c r="VSP210" s="2"/>
      <c r="VSQ210" s="2"/>
      <c r="VSR210" s="2"/>
      <c r="VSS210" s="2"/>
      <c r="VST210" s="2"/>
      <c r="VSU210" s="2"/>
      <c r="VSV210" s="2"/>
      <c r="VSW210" s="2"/>
      <c r="VSX210" s="2"/>
      <c r="VSY210" s="2"/>
      <c r="VSZ210" s="2"/>
      <c r="VTA210" s="2"/>
      <c r="VTB210" s="2"/>
      <c r="VTC210" s="2"/>
      <c r="VTD210" s="2"/>
      <c r="VTE210" s="2"/>
      <c r="VTF210" s="2"/>
      <c r="VTG210" s="2"/>
      <c r="VTH210" s="2"/>
      <c r="VTI210" s="2"/>
      <c r="VTJ210" s="2"/>
      <c r="VTK210" s="2"/>
      <c r="VTL210" s="2"/>
      <c r="VTM210" s="2"/>
      <c r="VTN210" s="2"/>
      <c r="VTO210" s="2"/>
      <c r="VTP210" s="2"/>
      <c r="VTQ210" s="2"/>
      <c r="VTR210" s="2"/>
      <c r="VTS210" s="2"/>
      <c r="VTT210" s="2"/>
      <c r="VTU210" s="2"/>
      <c r="VTV210" s="2"/>
      <c r="VTW210" s="2"/>
      <c r="VTX210" s="2"/>
      <c r="VTY210" s="2"/>
      <c r="VTZ210" s="2"/>
      <c r="VUA210" s="2"/>
      <c r="VUB210" s="2"/>
      <c r="VUC210" s="2"/>
      <c r="VUD210" s="2"/>
      <c r="VUE210" s="2"/>
      <c r="VUF210" s="2"/>
      <c r="VUG210" s="2"/>
      <c r="VUH210" s="2"/>
      <c r="VUI210" s="2"/>
      <c r="VUJ210" s="2"/>
      <c r="VUK210" s="2"/>
      <c r="VUL210" s="2"/>
      <c r="VUM210" s="2"/>
      <c r="VUN210" s="2"/>
      <c r="VUO210" s="2"/>
      <c r="VUP210" s="2"/>
      <c r="VUQ210" s="2"/>
      <c r="VUR210" s="2"/>
      <c r="VUS210" s="2"/>
      <c r="VUT210" s="2"/>
      <c r="VUU210" s="2"/>
      <c r="VUV210" s="2"/>
      <c r="VUW210" s="2"/>
      <c r="VUX210" s="2"/>
      <c r="VUY210" s="2"/>
      <c r="VUZ210" s="2"/>
      <c r="VVA210" s="2"/>
      <c r="VVB210" s="2"/>
      <c r="VVC210" s="2"/>
      <c r="VVD210" s="2"/>
      <c r="VVE210" s="2"/>
      <c r="VVF210" s="2"/>
      <c r="VVG210" s="2"/>
      <c r="VVH210" s="2"/>
      <c r="VVI210" s="2"/>
      <c r="VVJ210" s="2"/>
      <c r="VVK210" s="2"/>
      <c r="VVL210" s="2"/>
      <c r="VVM210" s="2"/>
      <c r="VVN210" s="2"/>
      <c r="VVO210" s="2"/>
      <c r="VVP210" s="2"/>
      <c r="VVQ210" s="2"/>
      <c r="VVR210" s="2"/>
      <c r="VVS210" s="2"/>
      <c r="VVT210" s="2"/>
      <c r="VVU210" s="2"/>
      <c r="VVV210" s="2"/>
      <c r="VVW210" s="2"/>
      <c r="VVX210" s="2"/>
      <c r="VVY210" s="2"/>
      <c r="VVZ210" s="2"/>
      <c r="VWA210" s="2"/>
      <c r="VWB210" s="2"/>
      <c r="VWC210" s="2"/>
      <c r="VWD210" s="2"/>
      <c r="VWE210" s="2"/>
      <c r="VWF210" s="2"/>
      <c r="VWG210" s="2"/>
      <c r="VWH210" s="2"/>
      <c r="VWI210" s="2"/>
      <c r="VWJ210" s="2"/>
      <c r="VWK210" s="2"/>
      <c r="VWL210" s="2"/>
      <c r="VWM210" s="2"/>
      <c r="VWN210" s="2"/>
      <c r="VWO210" s="2"/>
      <c r="VWP210" s="2"/>
      <c r="VWQ210" s="2"/>
      <c r="VWR210" s="2"/>
      <c r="VWS210" s="2"/>
      <c r="VWT210" s="2"/>
      <c r="VWU210" s="2"/>
      <c r="VWV210" s="2"/>
      <c r="VWW210" s="2"/>
      <c r="VWX210" s="2"/>
      <c r="VWY210" s="2"/>
      <c r="VWZ210" s="2"/>
      <c r="VXA210" s="2"/>
      <c r="VXB210" s="2"/>
      <c r="VXC210" s="2"/>
      <c r="VXD210" s="2"/>
      <c r="VXE210" s="2"/>
      <c r="VXF210" s="2"/>
      <c r="VXG210" s="2"/>
      <c r="VXH210" s="2"/>
      <c r="VXI210" s="2"/>
      <c r="VXJ210" s="2"/>
      <c r="VXK210" s="2"/>
      <c r="VXL210" s="2"/>
      <c r="VXM210" s="2"/>
      <c r="VXN210" s="2"/>
      <c r="VXO210" s="2"/>
      <c r="VXP210" s="2"/>
      <c r="VXQ210" s="2"/>
      <c r="VXR210" s="2"/>
      <c r="VXS210" s="2"/>
      <c r="VXT210" s="2"/>
      <c r="VXU210" s="2"/>
      <c r="VXV210" s="2"/>
      <c r="VXW210" s="2"/>
      <c r="VXX210" s="2"/>
      <c r="VXY210" s="2"/>
      <c r="VXZ210" s="2"/>
      <c r="VYA210" s="2"/>
      <c r="VYB210" s="2"/>
      <c r="VYC210" s="2"/>
      <c r="VYD210" s="2"/>
      <c r="VYE210" s="2"/>
      <c r="VYF210" s="2"/>
      <c r="VYG210" s="2"/>
      <c r="VYH210" s="2"/>
      <c r="VYI210" s="2"/>
      <c r="VYJ210" s="2"/>
      <c r="VYK210" s="2"/>
      <c r="VYL210" s="2"/>
      <c r="VYM210" s="2"/>
      <c r="VYN210" s="2"/>
      <c r="VYO210" s="2"/>
      <c r="VYP210" s="2"/>
      <c r="VYQ210" s="2"/>
      <c r="VYR210" s="2"/>
      <c r="VYS210" s="2"/>
      <c r="VYT210" s="2"/>
      <c r="VYU210" s="2"/>
      <c r="VYV210" s="2"/>
      <c r="VYW210" s="2"/>
      <c r="VYX210" s="2"/>
      <c r="VYY210" s="2"/>
      <c r="VYZ210" s="2"/>
      <c r="VZA210" s="2"/>
      <c r="VZB210" s="2"/>
      <c r="VZC210" s="2"/>
      <c r="VZD210" s="2"/>
      <c r="VZE210" s="2"/>
      <c r="VZF210" s="2"/>
      <c r="VZG210" s="2"/>
      <c r="VZH210" s="2"/>
      <c r="VZI210" s="2"/>
      <c r="VZJ210" s="2"/>
      <c r="VZK210" s="2"/>
      <c r="VZL210" s="2"/>
      <c r="VZM210" s="2"/>
      <c r="VZN210" s="2"/>
      <c r="VZO210" s="2"/>
      <c r="VZP210" s="2"/>
      <c r="VZQ210" s="2"/>
      <c r="VZR210" s="2"/>
      <c r="VZS210" s="2"/>
      <c r="VZT210" s="2"/>
      <c r="VZU210" s="2"/>
      <c r="VZV210" s="2"/>
      <c r="VZW210" s="2"/>
      <c r="VZX210" s="2"/>
      <c r="VZY210" s="2"/>
      <c r="VZZ210" s="2"/>
      <c r="WAA210" s="2"/>
      <c r="WAB210" s="2"/>
      <c r="WAC210" s="2"/>
      <c r="WAD210" s="2"/>
      <c r="WAE210" s="2"/>
      <c r="WAF210" s="2"/>
      <c r="WAG210" s="2"/>
      <c r="WAH210" s="2"/>
      <c r="WAI210" s="2"/>
      <c r="WAJ210" s="2"/>
      <c r="WAK210" s="2"/>
      <c r="WAL210" s="2"/>
      <c r="WAM210" s="2"/>
      <c r="WAN210" s="2"/>
      <c r="WAO210" s="2"/>
      <c r="WAP210" s="2"/>
      <c r="WAQ210" s="2"/>
      <c r="WAR210" s="2"/>
      <c r="WAS210" s="2"/>
      <c r="WAT210" s="2"/>
      <c r="WAU210" s="2"/>
      <c r="WAV210" s="2"/>
      <c r="WAW210" s="2"/>
      <c r="WAX210" s="2"/>
      <c r="WAY210" s="2"/>
      <c r="WAZ210" s="2"/>
      <c r="WBA210" s="2"/>
      <c r="WBB210" s="2"/>
      <c r="WBC210" s="2"/>
      <c r="WBD210" s="2"/>
      <c r="WBE210" s="2"/>
      <c r="WBF210" s="2"/>
      <c r="WBG210" s="2"/>
      <c r="WBH210" s="2"/>
      <c r="WBI210" s="2"/>
      <c r="WBJ210" s="2"/>
      <c r="WBK210" s="2"/>
      <c r="WBL210" s="2"/>
      <c r="WBM210" s="2"/>
      <c r="WBN210" s="2"/>
      <c r="WBO210" s="2"/>
      <c r="WBP210" s="2"/>
      <c r="WBQ210" s="2"/>
      <c r="WBR210" s="2"/>
      <c r="WBS210" s="2"/>
      <c r="WBT210" s="2"/>
      <c r="WBU210" s="2"/>
      <c r="WBV210" s="2"/>
      <c r="WBW210" s="2"/>
      <c r="WBX210" s="2"/>
      <c r="WBY210" s="2"/>
      <c r="WBZ210" s="2"/>
      <c r="WCA210" s="2"/>
      <c r="WCB210" s="2"/>
      <c r="WCC210" s="2"/>
      <c r="WCD210" s="2"/>
      <c r="WCE210" s="2"/>
      <c r="WCF210" s="2"/>
      <c r="WCG210" s="2"/>
      <c r="WCH210" s="2"/>
      <c r="WCI210" s="2"/>
      <c r="WCJ210" s="2"/>
      <c r="WCK210" s="2"/>
      <c r="WCL210" s="2"/>
      <c r="WCM210" s="2"/>
      <c r="WCN210" s="2"/>
      <c r="WCO210" s="2"/>
      <c r="WCP210" s="2"/>
      <c r="WCQ210" s="2"/>
      <c r="WCR210" s="2"/>
      <c r="WCS210" s="2"/>
      <c r="WCT210" s="2"/>
      <c r="WCU210" s="2"/>
      <c r="WCV210" s="2"/>
      <c r="WCW210" s="2"/>
      <c r="WCX210" s="2"/>
      <c r="WCY210" s="2"/>
      <c r="WCZ210" s="2"/>
      <c r="WDA210" s="2"/>
      <c r="WDB210" s="2"/>
      <c r="WDC210" s="2"/>
      <c r="WDD210" s="2"/>
      <c r="WDE210" s="2"/>
      <c r="WDF210" s="2"/>
      <c r="WDG210" s="2"/>
      <c r="WDH210" s="2"/>
      <c r="WDI210" s="2"/>
      <c r="WDJ210" s="2"/>
      <c r="WDK210" s="2"/>
      <c r="WDL210" s="2"/>
      <c r="WDM210" s="2"/>
      <c r="WDN210" s="2"/>
      <c r="WDO210" s="2"/>
      <c r="WDP210" s="2"/>
      <c r="WDQ210" s="2"/>
      <c r="WDR210" s="2"/>
      <c r="WDS210" s="2"/>
      <c r="WDT210" s="2"/>
      <c r="WDU210" s="2"/>
      <c r="WDV210" s="2"/>
      <c r="WDW210" s="2"/>
      <c r="WDX210" s="2"/>
      <c r="WDY210" s="2"/>
      <c r="WDZ210" s="2"/>
      <c r="WEA210" s="2"/>
      <c r="WEB210" s="2"/>
      <c r="WEC210" s="2"/>
      <c r="WED210" s="2"/>
      <c r="WEE210" s="2"/>
      <c r="WEF210" s="2"/>
      <c r="WEG210" s="2"/>
      <c r="WEH210" s="2"/>
      <c r="WEI210" s="2"/>
      <c r="WEJ210" s="2"/>
      <c r="WEK210" s="2"/>
      <c r="WEL210" s="2"/>
      <c r="WEM210" s="2"/>
      <c r="WEN210" s="2"/>
      <c r="WEO210" s="2"/>
      <c r="WEP210" s="2"/>
      <c r="WEQ210" s="2"/>
      <c r="WER210" s="2"/>
      <c r="WES210" s="2"/>
      <c r="WET210" s="2"/>
      <c r="WEU210" s="2"/>
      <c r="WEV210" s="2"/>
      <c r="WEW210" s="2"/>
      <c r="WEX210" s="2"/>
      <c r="WEY210" s="2"/>
      <c r="WEZ210" s="2"/>
      <c r="WFA210" s="2"/>
      <c r="WFB210" s="2"/>
      <c r="WFC210" s="2"/>
      <c r="WFD210" s="2"/>
      <c r="WFE210" s="2"/>
      <c r="WFF210" s="2"/>
      <c r="WFG210" s="2"/>
      <c r="WFH210" s="2"/>
      <c r="WFI210" s="2"/>
      <c r="WFJ210" s="2"/>
      <c r="WFK210" s="2"/>
      <c r="WFL210" s="2"/>
      <c r="WFM210" s="2"/>
      <c r="WFN210" s="2"/>
      <c r="WFO210" s="2"/>
      <c r="WFP210" s="2"/>
      <c r="WFQ210" s="2"/>
      <c r="WFR210" s="2"/>
      <c r="WFS210" s="2"/>
      <c r="WFT210" s="2"/>
      <c r="WFU210" s="2"/>
      <c r="WFV210" s="2"/>
      <c r="WFW210" s="2"/>
      <c r="WFX210" s="2"/>
      <c r="WFY210" s="2"/>
      <c r="WFZ210" s="2"/>
      <c r="WGA210" s="2"/>
      <c r="WGB210" s="2"/>
      <c r="WGC210" s="2"/>
      <c r="WGD210" s="2"/>
      <c r="WGE210" s="2"/>
      <c r="WGF210" s="2"/>
      <c r="WGG210" s="2"/>
      <c r="WGH210" s="2"/>
      <c r="WGI210" s="2"/>
      <c r="WGJ210" s="2"/>
      <c r="WGK210" s="2"/>
      <c r="WGL210" s="2"/>
      <c r="WGM210" s="2"/>
      <c r="WGN210" s="2"/>
      <c r="WGO210" s="2"/>
      <c r="WGP210" s="2"/>
      <c r="WGQ210" s="2"/>
      <c r="WGR210" s="2"/>
      <c r="WGS210" s="2"/>
      <c r="WGT210" s="2"/>
      <c r="WGU210" s="2"/>
      <c r="WGV210" s="2"/>
      <c r="WGW210" s="2"/>
      <c r="WGX210" s="2"/>
      <c r="WGY210" s="2"/>
      <c r="WGZ210" s="2"/>
      <c r="WHA210" s="2"/>
      <c r="WHB210" s="2"/>
      <c r="WHC210" s="2"/>
      <c r="WHD210" s="2"/>
      <c r="WHE210" s="2"/>
      <c r="WHF210" s="2"/>
      <c r="WHG210" s="2"/>
      <c r="WHH210" s="2"/>
      <c r="WHI210" s="2"/>
      <c r="WHJ210" s="2"/>
      <c r="WHK210" s="2"/>
      <c r="WHL210" s="2"/>
      <c r="WHM210" s="2"/>
      <c r="WHN210" s="2"/>
      <c r="WHO210" s="2"/>
      <c r="WHP210" s="2"/>
      <c r="WHQ210" s="2"/>
      <c r="WHR210" s="2"/>
      <c r="WHS210" s="2"/>
      <c r="WHT210" s="2"/>
      <c r="WHU210" s="2"/>
      <c r="WHV210" s="2"/>
      <c r="WHW210" s="2"/>
      <c r="WHX210" s="2"/>
      <c r="WHY210" s="2"/>
      <c r="WHZ210" s="2"/>
      <c r="WIA210" s="2"/>
      <c r="WIB210" s="2"/>
      <c r="WIC210" s="2"/>
      <c r="WID210" s="2"/>
      <c r="WIE210" s="2"/>
      <c r="WIF210" s="2"/>
      <c r="WIG210" s="2"/>
      <c r="WIH210" s="2"/>
      <c r="WII210" s="2"/>
      <c r="WIJ210" s="2"/>
      <c r="WIK210" s="2"/>
      <c r="WIL210" s="2"/>
      <c r="WIM210" s="2"/>
      <c r="WIN210" s="2"/>
      <c r="WIO210" s="2"/>
      <c r="WIP210" s="2"/>
      <c r="WIQ210" s="2"/>
      <c r="WIR210" s="2"/>
      <c r="WIS210" s="2"/>
      <c r="WIT210" s="2"/>
      <c r="WIU210" s="2"/>
      <c r="WIV210" s="2"/>
      <c r="WIW210" s="2"/>
      <c r="WIX210" s="2"/>
      <c r="WIY210" s="2"/>
      <c r="WIZ210" s="2"/>
      <c r="WJA210" s="2"/>
      <c r="WJB210" s="2"/>
      <c r="WJC210" s="2"/>
      <c r="WJD210" s="2"/>
      <c r="WJE210" s="2"/>
      <c r="WJF210" s="2"/>
      <c r="WJG210" s="2"/>
      <c r="WJH210" s="2"/>
      <c r="WJI210" s="2"/>
      <c r="WJJ210" s="2"/>
      <c r="WJK210" s="2"/>
      <c r="WJL210" s="2"/>
      <c r="WJM210" s="2"/>
      <c r="WJN210" s="2"/>
      <c r="WJO210" s="2"/>
      <c r="WJP210" s="2"/>
      <c r="WJQ210" s="2"/>
      <c r="WJR210" s="2"/>
      <c r="WJS210" s="2"/>
      <c r="WJT210" s="2"/>
      <c r="WJU210" s="2"/>
      <c r="WJV210" s="2"/>
      <c r="WJW210" s="2"/>
      <c r="WJX210" s="2"/>
      <c r="WJY210" s="2"/>
      <c r="WJZ210" s="2"/>
      <c r="WKA210" s="2"/>
      <c r="WKB210" s="2"/>
      <c r="WKC210" s="2"/>
      <c r="WKD210" s="2"/>
      <c r="WKE210" s="2"/>
      <c r="WKF210" s="2"/>
      <c r="WKG210" s="2"/>
      <c r="WKH210" s="2"/>
      <c r="WKI210" s="2"/>
      <c r="WKJ210" s="2"/>
      <c r="WKK210" s="2"/>
      <c r="WKL210" s="2"/>
      <c r="WKM210" s="2"/>
      <c r="WKN210" s="2"/>
      <c r="WKO210" s="2"/>
      <c r="WKP210" s="2"/>
      <c r="WKQ210" s="2"/>
      <c r="WKR210" s="2"/>
      <c r="WKS210" s="2"/>
      <c r="WKT210" s="2"/>
      <c r="WKU210" s="2"/>
      <c r="WKV210" s="2"/>
      <c r="WKW210" s="2"/>
      <c r="WKX210" s="2"/>
      <c r="WKY210" s="2"/>
      <c r="WKZ210" s="2"/>
      <c r="WLA210" s="2"/>
      <c r="WLB210" s="2"/>
      <c r="WLC210" s="2"/>
      <c r="WLD210" s="2"/>
      <c r="WLE210" s="2"/>
      <c r="WLF210" s="2"/>
      <c r="WLG210" s="2"/>
      <c r="WLH210" s="2"/>
      <c r="WLI210" s="2"/>
      <c r="WLJ210" s="2"/>
      <c r="WLK210" s="2"/>
      <c r="WLL210" s="2"/>
      <c r="WLM210" s="2"/>
      <c r="WLN210" s="2"/>
      <c r="WLO210" s="2"/>
      <c r="WLP210" s="2"/>
      <c r="WLQ210" s="2"/>
      <c r="WLR210" s="2"/>
      <c r="WLS210" s="2"/>
      <c r="WLT210" s="2"/>
      <c r="WLU210" s="2"/>
      <c r="WLV210" s="2"/>
      <c r="WLW210" s="2"/>
      <c r="WLX210" s="2"/>
      <c r="WLY210" s="2"/>
      <c r="WLZ210" s="2"/>
      <c r="WMA210" s="2"/>
      <c r="WMB210" s="2"/>
      <c r="WMC210" s="2"/>
      <c r="WMD210" s="2"/>
      <c r="WME210" s="2"/>
      <c r="WMF210" s="2"/>
      <c r="WMG210" s="2"/>
      <c r="WMH210" s="2"/>
      <c r="WMI210" s="2"/>
      <c r="WMJ210" s="2"/>
      <c r="WMK210" s="2"/>
      <c r="WML210" s="2"/>
      <c r="WMM210" s="2"/>
      <c r="WMN210" s="2"/>
      <c r="WMO210" s="2"/>
      <c r="WMP210" s="2"/>
      <c r="WMQ210" s="2"/>
      <c r="WMR210" s="2"/>
      <c r="WMS210" s="2"/>
      <c r="WMT210" s="2"/>
      <c r="WMU210" s="2"/>
      <c r="WMV210" s="2"/>
      <c r="WMW210" s="2"/>
      <c r="WMX210" s="2"/>
      <c r="WMY210" s="2"/>
      <c r="WMZ210" s="2"/>
      <c r="WNA210" s="2"/>
      <c r="WNB210" s="2"/>
      <c r="WNC210" s="2"/>
      <c r="WND210" s="2"/>
      <c r="WNE210" s="2"/>
      <c r="WNF210" s="2"/>
      <c r="WNG210" s="2"/>
      <c r="WNH210" s="2"/>
      <c r="WNI210" s="2"/>
      <c r="WNJ210" s="2"/>
      <c r="WNK210" s="2"/>
      <c r="WNL210" s="2"/>
      <c r="WNM210" s="2"/>
      <c r="WNN210" s="2"/>
      <c r="WNO210" s="2"/>
      <c r="WNP210" s="2"/>
      <c r="WNQ210" s="2"/>
      <c r="WNR210" s="2"/>
      <c r="WNS210" s="2"/>
      <c r="WNT210" s="2"/>
      <c r="WNU210" s="2"/>
      <c r="WNV210" s="2"/>
      <c r="WNW210" s="2"/>
      <c r="WNX210" s="2"/>
      <c r="WNY210" s="2"/>
      <c r="WNZ210" s="2"/>
      <c r="WOA210" s="2"/>
      <c r="WOB210" s="2"/>
      <c r="WOC210" s="2"/>
      <c r="WOD210" s="2"/>
      <c r="WOE210" s="2"/>
      <c r="WOF210" s="2"/>
      <c r="WOG210" s="2"/>
      <c r="WOH210" s="2"/>
      <c r="WOI210" s="2"/>
      <c r="WOJ210" s="2"/>
      <c r="WOK210" s="2"/>
      <c r="WOL210" s="2"/>
      <c r="WOM210" s="2"/>
      <c r="WON210" s="2"/>
      <c r="WOO210" s="2"/>
      <c r="WOP210" s="2"/>
      <c r="WOQ210" s="2"/>
      <c r="WOR210" s="2"/>
      <c r="WOS210" s="2"/>
      <c r="WOT210" s="2"/>
      <c r="WOU210" s="2"/>
      <c r="WOV210" s="2"/>
      <c r="WOW210" s="2"/>
      <c r="WOX210" s="2"/>
      <c r="WOY210" s="2"/>
      <c r="WOZ210" s="2"/>
      <c r="WPA210" s="2"/>
      <c r="WPB210" s="2"/>
      <c r="WPC210" s="2"/>
      <c r="WPD210" s="2"/>
      <c r="WPE210" s="2"/>
      <c r="WPF210" s="2"/>
      <c r="WPG210" s="2"/>
      <c r="WPH210" s="2"/>
      <c r="WPI210" s="2"/>
      <c r="WPJ210" s="2"/>
      <c r="WPK210" s="2"/>
      <c r="WPL210" s="2"/>
      <c r="WPM210" s="2"/>
      <c r="WPN210" s="2"/>
      <c r="WPO210" s="2"/>
      <c r="WPP210" s="2"/>
      <c r="WPQ210" s="2"/>
      <c r="WPR210" s="2"/>
      <c r="WPS210" s="2"/>
      <c r="WPT210" s="2"/>
      <c r="WPU210" s="2"/>
      <c r="WPV210" s="2"/>
      <c r="WPW210" s="2"/>
      <c r="WPX210" s="2"/>
      <c r="WPY210" s="2"/>
      <c r="WPZ210" s="2"/>
      <c r="WQA210" s="2"/>
      <c r="WQB210" s="2"/>
      <c r="WQC210" s="2"/>
      <c r="WQD210" s="2"/>
      <c r="WQE210" s="2"/>
      <c r="WQF210" s="2"/>
      <c r="WQG210" s="2"/>
      <c r="WQH210" s="2"/>
      <c r="WQI210" s="2"/>
      <c r="WQJ210" s="2"/>
      <c r="WQK210" s="2"/>
      <c r="WQL210" s="2"/>
      <c r="WQM210" s="2"/>
      <c r="WQN210" s="2"/>
      <c r="WQO210" s="2"/>
      <c r="WQP210" s="2"/>
      <c r="WQQ210" s="2"/>
      <c r="WQR210" s="2"/>
      <c r="WQS210" s="2"/>
      <c r="WQT210" s="2"/>
      <c r="WQU210" s="2"/>
      <c r="WQV210" s="2"/>
      <c r="WQW210" s="2"/>
      <c r="WQX210" s="2"/>
      <c r="WQY210" s="2"/>
      <c r="WQZ210" s="2"/>
      <c r="WRA210" s="2"/>
      <c r="WRB210" s="2"/>
      <c r="WRC210" s="2"/>
      <c r="WRD210" s="2"/>
      <c r="WRE210" s="2"/>
      <c r="WRF210" s="2"/>
      <c r="WRG210" s="2"/>
      <c r="WRH210" s="2"/>
      <c r="WRI210" s="2"/>
      <c r="WRJ210" s="2"/>
      <c r="WRK210" s="2"/>
      <c r="WRL210" s="2"/>
      <c r="WRM210" s="2"/>
      <c r="WRN210" s="2"/>
      <c r="WRO210" s="2"/>
      <c r="WRP210" s="2"/>
      <c r="WRQ210" s="2"/>
      <c r="WRR210" s="2"/>
      <c r="WRS210" s="2"/>
      <c r="WRT210" s="2"/>
      <c r="WRU210" s="2"/>
      <c r="WRV210" s="2"/>
      <c r="WRW210" s="2"/>
      <c r="WRX210" s="2"/>
      <c r="WRY210" s="2"/>
      <c r="WRZ210" s="2"/>
      <c r="WSA210" s="2"/>
      <c r="WSB210" s="2"/>
      <c r="WSC210" s="2"/>
      <c r="WSD210" s="2"/>
      <c r="WSE210" s="2"/>
      <c r="WSF210" s="2"/>
      <c r="WSG210" s="2"/>
      <c r="WSH210" s="2"/>
      <c r="WSI210" s="2"/>
      <c r="WSJ210" s="2"/>
      <c r="WSK210" s="2"/>
      <c r="WSL210" s="2"/>
      <c r="WSM210" s="2"/>
      <c r="WSN210" s="2"/>
      <c r="WSO210" s="2"/>
      <c r="WSP210" s="2"/>
      <c r="WSQ210" s="2"/>
      <c r="WSR210" s="2"/>
      <c r="WSS210" s="2"/>
      <c r="WST210" s="2"/>
      <c r="WSU210" s="2"/>
      <c r="WSV210" s="2"/>
      <c r="WSW210" s="2"/>
      <c r="WSX210" s="2"/>
      <c r="WSY210" s="2"/>
      <c r="WSZ210" s="2"/>
      <c r="WTA210" s="2"/>
      <c r="WTB210" s="2"/>
      <c r="WTC210" s="2"/>
      <c r="WTD210" s="2"/>
      <c r="WTE210" s="2"/>
      <c r="WTF210" s="2"/>
      <c r="WTG210" s="2"/>
      <c r="WTH210" s="2"/>
      <c r="WTI210" s="2"/>
      <c r="WTJ210" s="2"/>
      <c r="WTK210" s="2"/>
      <c r="WTL210" s="2"/>
      <c r="WTM210" s="2"/>
      <c r="WTN210" s="2"/>
      <c r="WTO210" s="2"/>
      <c r="WTP210" s="2"/>
      <c r="WTQ210" s="2"/>
      <c r="WTR210" s="2"/>
      <c r="WTS210" s="2"/>
      <c r="WTT210" s="2"/>
      <c r="WTU210" s="2"/>
      <c r="WTV210" s="2"/>
      <c r="WTW210" s="2"/>
      <c r="WTX210" s="2"/>
      <c r="WTY210" s="2"/>
      <c r="WTZ210" s="2"/>
      <c r="WUA210" s="2"/>
      <c r="WUB210" s="2"/>
      <c r="WUC210" s="2"/>
      <c r="WUD210" s="2"/>
      <c r="WUE210" s="2"/>
      <c r="WUF210" s="2"/>
      <c r="WUG210" s="2"/>
      <c r="WUH210" s="2"/>
      <c r="WUI210" s="2"/>
      <c r="WUJ210" s="2"/>
      <c r="WUK210" s="2"/>
      <c r="WUL210" s="2"/>
      <c r="WUM210" s="2"/>
      <c r="WUN210" s="2"/>
      <c r="WUO210" s="2"/>
      <c r="WUP210" s="2"/>
      <c r="WUQ210" s="2"/>
      <c r="WUR210" s="2"/>
      <c r="WUS210" s="2"/>
      <c r="WUT210" s="2"/>
      <c r="WUU210" s="2"/>
      <c r="WUV210" s="2"/>
      <c r="WUW210" s="2"/>
      <c r="WUX210" s="2"/>
      <c r="WUY210" s="2"/>
      <c r="WUZ210" s="2"/>
      <c r="WVA210" s="2"/>
      <c r="WVB210" s="2"/>
      <c r="WVC210" s="2"/>
      <c r="WVD210" s="2"/>
      <c r="WVE210" s="2"/>
      <c r="WVF210" s="2"/>
      <c r="WVG210" s="2"/>
      <c r="WVH210" s="2"/>
      <c r="WVI210" s="2"/>
      <c r="WVJ210" s="2"/>
      <c r="WVK210" s="2"/>
      <c r="WVL210" s="2"/>
      <c r="WVM210" s="2"/>
      <c r="WVN210" s="2"/>
      <c r="WVO210" s="2"/>
      <c r="WVP210" s="2"/>
      <c r="WVQ210" s="2"/>
      <c r="WVR210" s="2"/>
      <c r="WVS210" s="2"/>
      <c r="WVT210" s="2"/>
      <c r="WVU210" s="2"/>
      <c r="WVV210" s="2"/>
      <c r="WVW210" s="2"/>
      <c r="WVX210" s="2"/>
      <c r="WVY210" s="2"/>
      <c r="WVZ210" s="2"/>
      <c r="WWA210" s="2"/>
      <c r="WWB210" s="2"/>
      <c r="WWC210" s="2"/>
      <c r="WWD210" s="2"/>
      <c r="WWE210" s="2"/>
      <c r="WWF210" s="2"/>
      <c r="WWG210" s="2"/>
      <c r="WWH210" s="2"/>
      <c r="WWI210" s="2"/>
      <c r="WWJ210" s="2"/>
      <c r="WWK210" s="2"/>
      <c r="WWL210" s="2"/>
      <c r="WWM210" s="2"/>
      <c r="WWN210" s="2"/>
      <c r="WWO210" s="2"/>
      <c r="WWP210" s="2"/>
      <c r="WWQ210" s="2"/>
      <c r="WWR210" s="2"/>
      <c r="WWS210" s="2"/>
      <c r="WWT210" s="2"/>
      <c r="WWU210" s="2"/>
      <c r="WWV210" s="2"/>
      <c r="WWW210" s="2"/>
      <c r="WWX210" s="2"/>
      <c r="WWY210" s="2"/>
      <c r="WWZ210" s="2"/>
      <c r="WXA210" s="2"/>
      <c r="WXB210" s="2"/>
      <c r="WXC210" s="2"/>
      <c r="WXD210" s="2"/>
      <c r="WXE210" s="2"/>
      <c r="WXF210" s="2"/>
      <c r="WXG210" s="2"/>
      <c r="WXH210" s="2"/>
      <c r="WXI210" s="2"/>
      <c r="WXJ210" s="2"/>
      <c r="WXK210" s="2"/>
      <c r="WXL210" s="2"/>
      <c r="WXM210" s="2"/>
      <c r="WXN210" s="2"/>
      <c r="WXO210" s="2"/>
      <c r="WXP210" s="2"/>
      <c r="WXQ210" s="2"/>
      <c r="WXR210" s="2"/>
      <c r="WXS210" s="2"/>
      <c r="WXT210" s="2"/>
      <c r="WXU210" s="2"/>
      <c r="WXV210" s="2"/>
      <c r="WXW210" s="2"/>
      <c r="WXX210" s="2"/>
      <c r="WXY210" s="2"/>
      <c r="WXZ210" s="2"/>
      <c r="WYA210" s="2"/>
      <c r="WYB210" s="2"/>
      <c r="WYC210" s="2"/>
      <c r="WYD210" s="2"/>
      <c r="WYE210" s="2"/>
      <c r="WYF210" s="2"/>
      <c r="WYG210" s="2"/>
      <c r="WYH210" s="2"/>
      <c r="WYI210" s="2"/>
      <c r="WYJ210" s="2"/>
      <c r="WYK210" s="2"/>
      <c r="WYL210" s="2"/>
      <c r="WYM210" s="2"/>
      <c r="WYN210" s="2"/>
      <c r="WYO210" s="2"/>
      <c r="WYP210" s="2"/>
      <c r="WYQ210" s="2"/>
      <c r="WYR210" s="2"/>
      <c r="WYS210" s="2"/>
      <c r="WYT210" s="2"/>
      <c r="WYU210" s="2"/>
      <c r="WYV210" s="2"/>
      <c r="WYW210" s="2"/>
      <c r="WYX210" s="2"/>
      <c r="WYY210" s="2"/>
      <c r="WYZ210" s="2"/>
      <c r="WZA210" s="2"/>
      <c r="WZB210" s="2"/>
      <c r="WZC210" s="2"/>
      <c r="WZD210" s="2"/>
      <c r="WZE210" s="2"/>
      <c r="WZF210" s="2"/>
      <c r="WZG210" s="2"/>
      <c r="WZH210" s="2"/>
      <c r="WZI210" s="2"/>
      <c r="WZJ210" s="2"/>
      <c r="WZK210" s="2"/>
      <c r="WZL210" s="2"/>
      <c r="WZM210" s="2"/>
      <c r="WZN210" s="2"/>
      <c r="WZO210" s="2"/>
      <c r="WZP210" s="2"/>
      <c r="WZQ210" s="2"/>
      <c r="WZR210" s="2"/>
      <c r="WZS210" s="2"/>
      <c r="WZT210" s="2"/>
      <c r="WZU210" s="2"/>
      <c r="WZV210" s="2"/>
      <c r="WZW210" s="2"/>
      <c r="WZX210" s="2"/>
      <c r="WZY210" s="2"/>
      <c r="WZZ210" s="2"/>
      <c r="XAA210" s="2"/>
      <c r="XAB210" s="2"/>
      <c r="XAC210" s="2"/>
      <c r="XAD210" s="2"/>
      <c r="XAE210" s="2"/>
      <c r="XAF210" s="2"/>
      <c r="XAG210" s="2"/>
      <c r="XAH210" s="2"/>
      <c r="XAI210" s="2"/>
      <c r="XAJ210" s="2"/>
      <c r="XAK210" s="2"/>
      <c r="XAL210" s="2"/>
      <c r="XAM210" s="2"/>
      <c r="XAN210" s="2"/>
      <c r="XAO210" s="2"/>
      <c r="XAP210" s="2"/>
      <c r="XAQ210" s="2"/>
      <c r="XAR210" s="2"/>
      <c r="XAS210" s="2"/>
      <c r="XAT210" s="2"/>
      <c r="XAU210" s="2"/>
      <c r="XAV210" s="2"/>
      <c r="XAW210" s="2"/>
      <c r="XAX210" s="2"/>
      <c r="XAY210" s="2"/>
      <c r="XAZ210" s="2"/>
      <c r="XBA210" s="2"/>
      <c r="XBB210" s="2"/>
      <c r="XBC210" s="2"/>
      <c r="XBD210" s="2"/>
      <c r="XBE210" s="2"/>
      <c r="XBF210" s="2"/>
      <c r="XBG210" s="2"/>
      <c r="XBH210" s="2"/>
      <c r="XBI210" s="2"/>
      <c r="XBJ210" s="2"/>
      <c r="XBK210" s="2"/>
      <c r="XBL210" s="2"/>
      <c r="XBM210" s="2"/>
      <c r="XBN210" s="2"/>
      <c r="XBO210" s="2"/>
      <c r="XBP210" s="2"/>
      <c r="XBQ210" s="2"/>
      <c r="XBR210" s="2"/>
      <c r="XBS210" s="2"/>
      <c r="XBT210" s="2"/>
      <c r="XBU210" s="2"/>
      <c r="XBV210" s="2"/>
      <c r="XBW210" s="2"/>
      <c r="XBX210" s="2"/>
      <c r="XBY210" s="2"/>
      <c r="XBZ210" s="2"/>
      <c r="XCA210" s="2"/>
      <c r="XCB210" s="2"/>
      <c r="XCC210" s="2"/>
      <c r="XCD210" s="2"/>
      <c r="XCE210" s="2"/>
      <c r="XCF210" s="2"/>
      <c r="XCG210" s="2"/>
      <c r="XCH210" s="2"/>
      <c r="XCI210" s="2"/>
      <c r="XCJ210" s="2"/>
      <c r="XCK210" s="2"/>
      <c r="XCL210" s="2"/>
      <c r="XCM210" s="2"/>
      <c r="XCN210" s="2"/>
      <c r="XCO210" s="2"/>
      <c r="XCP210" s="2"/>
      <c r="XCQ210" s="2"/>
      <c r="XCR210" s="2"/>
      <c r="XCS210" s="2"/>
      <c r="XCT210" s="2"/>
      <c r="XCU210" s="2"/>
      <c r="XCV210" s="2"/>
      <c r="XCW210" s="2"/>
      <c r="XCX210" s="2"/>
      <c r="XCY210" s="2"/>
      <c r="XCZ210" s="2"/>
      <c r="XDA210" s="2"/>
      <c r="XDB210" s="2"/>
      <c r="XDC210" s="2"/>
      <c r="XDD210" s="2"/>
      <c r="XDE210" s="2"/>
      <c r="XDF210" s="2"/>
      <c r="XDG210" s="2"/>
      <c r="XDH210" s="2"/>
      <c r="XDI210" s="2"/>
      <c r="XDJ210" s="2"/>
      <c r="XDK210" s="2"/>
      <c r="XDL210" s="2"/>
      <c r="XDM210" s="2"/>
      <c r="XDN210" s="2"/>
      <c r="XDO210" s="2"/>
      <c r="XDP210" s="2"/>
      <c r="XDQ210" s="2"/>
      <c r="XDR210" s="2"/>
      <c r="XDS210" s="2"/>
      <c r="XDT210" s="2"/>
      <c r="XDU210" s="2"/>
      <c r="XDV210" s="2"/>
      <c r="XDW210" s="2"/>
      <c r="XDX210" s="2"/>
      <c r="XDY210" s="2"/>
      <c r="XDZ210" s="2"/>
      <c r="XEA210" s="2"/>
      <c r="XEB210" s="2"/>
      <c r="XEC210" s="2"/>
      <c r="XED210" s="2"/>
      <c r="XEE210" s="2"/>
      <c r="XEF210" s="2"/>
      <c r="XEG210" s="2"/>
      <c r="XEH210" s="2"/>
      <c r="XEI210" s="2"/>
      <c r="XEJ210" s="2"/>
      <c r="XEK210" s="2"/>
      <c r="XEL210" s="2"/>
      <c r="XEM210" s="2"/>
      <c r="XEN210" s="2"/>
      <c r="XEO210" s="2"/>
      <c r="XEP210" s="2"/>
      <c r="XEQ210" s="2"/>
      <c r="XER210" s="2"/>
      <c r="XES210" s="2"/>
      <c r="XET210" s="2"/>
      <c r="XEU210" s="2"/>
      <c r="XEV210" s="2"/>
      <c r="XEW210" s="2"/>
      <c r="XEX210" s="2"/>
      <c r="XEY210" s="2"/>
    </row>
    <row r="211" s="5" customFormat="1" ht="59" customHeight="1" spans="1:25">
      <c r="A211" s="40">
        <v>29</v>
      </c>
      <c r="B211" s="37" t="s">
        <v>610</v>
      </c>
      <c r="C211" s="36" t="s">
        <v>199</v>
      </c>
      <c r="D211" s="36" t="s">
        <v>188</v>
      </c>
      <c r="E211" s="36" t="s">
        <v>188</v>
      </c>
      <c r="F211" s="38" t="s">
        <v>611</v>
      </c>
      <c r="G211" s="41">
        <v>2022.1</v>
      </c>
      <c r="H211" s="43" t="s">
        <v>87</v>
      </c>
      <c r="I211" s="40">
        <v>1</v>
      </c>
      <c r="J211" s="40">
        <v>1800</v>
      </c>
      <c r="K211" s="40">
        <v>1300</v>
      </c>
      <c r="L211" s="40">
        <v>500</v>
      </c>
      <c r="M211" s="40"/>
      <c r="N211" s="40"/>
      <c r="O211" s="40"/>
      <c r="P211" s="40"/>
      <c r="Q211" s="40"/>
      <c r="R211" s="40"/>
      <c r="S211" s="40"/>
      <c r="T211" s="40"/>
      <c r="U211" s="40"/>
      <c r="V211" s="40"/>
      <c r="W211" s="38" t="s">
        <v>602</v>
      </c>
      <c r="X211" s="38" t="s">
        <v>612</v>
      </c>
      <c r="Y211" s="38" t="s">
        <v>613</v>
      </c>
    </row>
    <row r="212" s="5" customFormat="1" ht="49" customHeight="1" spans="1:25">
      <c r="A212" s="113">
        <v>30</v>
      </c>
      <c r="B212" s="37" t="s">
        <v>614</v>
      </c>
      <c r="C212" s="36" t="s">
        <v>199</v>
      </c>
      <c r="D212" s="36" t="s">
        <v>112</v>
      </c>
      <c r="E212" s="36" t="s">
        <v>112</v>
      </c>
      <c r="F212" s="38" t="s">
        <v>615</v>
      </c>
      <c r="G212" s="43">
        <v>2023.05</v>
      </c>
      <c r="H212" s="43" t="s">
        <v>208</v>
      </c>
      <c r="I212" s="40">
        <v>1</v>
      </c>
      <c r="J212" s="40">
        <v>800</v>
      </c>
      <c r="K212" s="40">
        <v>200</v>
      </c>
      <c r="L212" s="40">
        <v>600</v>
      </c>
      <c r="M212" s="40"/>
      <c r="N212" s="40"/>
      <c r="O212" s="40"/>
      <c r="P212" s="40"/>
      <c r="Q212" s="40"/>
      <c r="R212" s="40"/>
      <c r="S212" s="40"/>
      <c r="T212" s="40"/>
      <c r="U212" s="40"/>
      <c r="V212" s="40"/>
      <c r="W212" s="38" t="s">
        <v>602</v>
      </c>
      <c r="X212" s="38" t="s">
        <v>616</v>
      </c>
      <c r="Y212" s="38" t="s">
        <v>617</v>
      </c>
    </row>
    <row r="213" s="5" customFormat="1" ht="177" customHeight="1" spans="1:25">
      <c r="A213" s="40">
        <v>31</v>
      </c>
      <c r="B213" s="37" t="s">
        <v>618</v>
      </c>
      <c r="C213" s="36" t="s">
        <v>199</v>
      </c>
      <c r="D213" s="36" t="s">
        <v>35</v>
      </c>
      <c r="E213" s="123" t="s">
        <v>497</v>
      </c>
      <c r="F213" s="38" t="s">
        <v>619</v>
      </c>
      <c r="G213" s="50">
        <v>2022.1</v>
      </c>
      <c r="H213" s="43" t="s">
        <v>620</v>
      </c>
      <c r="I213" s="40">
        <v>1</v>
      </c>
      <c r="J213" s="40">
        <v>515389</v>
      </c>
      <c r="K213" s="40">
        <v>180697.5</v>
      </c>
      <c r="L213" s="40">
        <v>10000</v>
      </c>
      <c r="M213" s="40">
        <v>324691</v>
      </c>
      <c r="N213" s="40"/>
      <c r="O213" s="40"/>
      <c r="P213" s="40"/>
      <c r="Q213" s="40"/>
      <c r="R213" s="40"/>
      <c r="S213" s="40"/>
      <c r="T213" s="40"/>
      <c r="U213" s="40"/>
      <c r="V213" s="40"/>
      <c r="W213" s="38" t="s">
        <v>621</v>
      </c>
      <c r="X213" s="38" t="s">
        <v>622</v>
      </c>
      <c r="Y213" s="38"/>
    </row>
    <row r="214" s="5" customFormat="1" ht="73" customHeight="1" spans="1:25">
      <c r="A214" s="113">
        <v>32</v>
      </c>
      <c r="B214" s="37" t="s">
        <v>623</v>
      </c>
      <c r="C214" s="36" t="s">
        <v>199</v>
      </c>
      <c r="D214" s="36" t="s">
        <v>120</v>
      </c>
      <c r="E214" s="36" t="s">
        <v>624</v>
      </c>
      <c r="F214" s="38" t="s">
        <v>625</v>
      </c>
      <c r="G214" s="36">
        <v>2023.02</v>
      </c>
      <c r="H214" s="43" t="s">
        <v>578</v>
      </c>
      <c r="I214" s="40">
        <v>1</v>
      </c>
      <c r="J214" s="40">
        <v>1000</v>
      </c>
      <c r="K214" s="40"/>
      <c r="L214" s="40"/>
      <c r="M214" s="40"/>
      <c r="N214" s="40">
        <v>1000</v>
      </c>
      <c r="O214" s="40"/>
      <c r="P214" s="40"/>
      <c r="Q214" s="40"/>
      <c r="R214" s="40"/>
      <c r="S214" s="40"/>
      <c r="T214" s="40"/>
      <c r="U214" s="40"/>
      <c r="V214" s="40"/>
      <c r="W214" s="38" t="s">
        <v>602</v>
      </c>
      <c r="X214" s="38" t="s">
        <v>626</v>
      </c>
      <c r="Y214" s="38" t="s">
        <v>627</v>
      </c>
    </row>
    <row r="215" s="2" customFormat="1" ht="24.95" customHeight="1" spans="1:25">
      <c r="A215" s="30" t="s">
        <v>628</v>
      </c>
      <c r="B215" s="30"/>
      <c r="C215" s="29"/>
      <c r="D215" s="29"/>
      <c r="E215" s="30"/>
      <c r="F215" s="32"/>
      <c r="G215" s="30"/>
      <c r="H215" s="30"/>
      <c r="I215" s="33"/>
      <c r="J215" s="33"/>
      <c r="K215" s="33"/>
      <c r="L215" s="33"/>
      <c r="M215" s="33"/>
      <c r="N215" s="33"/>
      <c r="O215" s="33"/>
      <c r="P215" s="33"/>
      <c r="Q215" s="33"/>
      <c r="R215" s="33"/>
      <c r="S215" s="33"/>
      <c r="T215" s="33"/>
      <c r="U215" s="33"/>
      <c r="V215" s="33"/>
      <c r="W215" s="38"/>
      <c r="X215" s="38"/>
      <c r="Y215" s="38"/>
    </row>
    <row r="216" s="3" customFormat="1" ht="24.95" customHeight="1" spans="1:25">
      <c r="A216" s="29" t="s">
        <v>32</v>
      </c>
      <c r="B216" s="30"/>
      <c r="C216" s="29"/>
      <c r="D216" s="29"/>
      <c r="E216" s="29"/>
      <c r="F216" s="32"/>
      <c r="G216" s="31"/>
      <c r="H216" s="29"/>
      <c r="I216" s="34">
        <f>SUM(I217:I220)</f>
        <v>6</v>
      </c>
      <c r="J216" s="34">
        <f t="shared" ref="J216:V216" si="54">SUM(J217:J220)</f>
        <v>178015</v>
      </c>
      <c r="K216" s="34">
        <f t="shared" si="54"/>
        <v>57615</v>
      </c>
      <c r="L216" s="34">
        <f t="shared" si="54"/>
        <v>32400</v>
      </c>
      <c r="M216" s="34">
        <f t="shared" si="54"/>
        <v>0</v>
      </c>
      <c r="N216" s="34">
        <f t="shared" si="54"/>
        <v>88000</v>
      </c>
      <c r="O216" s="34">
        <f t="shared" si="54"/>
        <v>42784.7</v>
      </c>
      <c r="P216" s="34">
        <f t="shared" si="54"/>
        <v>25087.23</v>
      </c>
      <c r="Q216" s="34">
        <f t="shared" si="54"/>
        <v>40730.3</v>
      </c>
      <c r="R216" s="34">
        <f t="shared" si="54"/>
        <v>40765.14</v>
      </c>
      <c r="S216" s="34">
        <f t="shared" si="54"/>
        <v>16815.14</v>
      </c>
      <c r="T216" s="34">
        <f t="shared" si="54"/>
        <v>11600</v>
      </c>
      <c r="U216" s="34">
        <f t="shared" si="54"/>
        <v>0</v>
      </c>
      <c r="V216" s="34">
        <f t="shared" si="54"/>
        <v>12350</v>
      </c>
      <c r="W216" s="32"/>
      <c r="X216" s="32"/>
      <c r="Y216" s="32"/>
    </row>
    <row r="217" ht="24.95" customHeight="1" spans="1:25">
      <c r="A217" s="36" t="s">
        <v>27</v>
      </c>
      <c r="B217" s="37"/>
      <c r="C217" s="36"/>
      <c r="D217" s="36"/>
      <c r="E217" s="36"/>
      <c r="F217" s="38"/>
      <c r="G217" s="39"/>
      <c r="H217" s="36"/>
      <c r="I217" s="40">
        <f>I221</f>
        <v>1</v>
      </c>
      <c r="J217" s="40">
        <f t="shared" ref="J217:V217" si="55">J221</f>
        <v>2278</v>
      </c>
      <c r="K217" s="40">
        <f t="shared" si="55"/>
        <v>2278</v>
      </c>
      <c r="L217" s="40">
        <f t="shared" si="55"/>
        <v>0</v>
      </c>
      <c r="M217" s="40">
        <f t="shared" si="55"/>
        <v>0</v>
      </c>
      <c r="N217" s="40">
        <f t="shared" si="55"/>
        <v>0</v>
      </c>
      <c r="O217" s="40">
        <f t="shared" si="55"/>
        <v>2278</v>
      </c>
      <c r="P217" s="40">
        <f t="shared" si="55"/>
        <v>2130.53</v>
      </c>
      <c r="Q217" s="40">
        <f t="shared" si="55"/>
        <v>0</v>
      </c>
      <c r="R217" s="40">
        <f t="shared" si="55"/>
        <v>127.34</v>
      </c>
      <c r="S217" s="40">
        <f t="shared" si="55"/>
        <v>127.34</v>
      </c>
      <c r="T217" s="40">
        <f t="shared" si="55"/>
        <v>0</v>
      </c>
      <c r="U217" s="40">
        <f t="shared" si="55"/>
        <v>0</v>
      </c>
      <c r="V217" s="40">
        <f t="shared" si="55"/>
        <v>0</v>
      </c>
      <c r="W217" s="38"/>
      <c r="X217" s="38"/>
      <c r="Y217" s="38"/>
    </row>
    <row r="218" ht="24.95" customHeight="1" spans="1:25">
      <c r="A218" s="36" t="s">
        <v>28</v>
      </c>
      <c r="B218" s="37"/>
      <c r="C218" s="36"/>
      <c r="D218" s="36"/>
      <c r="E218" s="36"/>
      <c r="F218" s="38"/>
      <c r="G218" s="39"/>
      <c r="H218" s="36"/>
      <c r="I218" s="40">
        <f>SUM(I222:I223)</f>
        <v>2</v>
      </c>
      <c r="J218" s="40">
        <f t="shared" ref="J218:V218" si="56">SUM(J222:J223)</f>
        <v>163752</v>
      </c>
      <c r="K218" s="40">
        <f t="shared" si="56"/>
        <v>49752</v>
      </c>
      <c r="L218" s="40">
        <f t="shared" si="56"/>
        <v>26000</v>
      </c>
      <c r="M218" s="40">
        <f t="shared" si="56"/>
        <v>0</v>
      </c>
      <c r="N218" s="40">
        <f t="shared" si="56"/>
        <v>88000</v>
      </c>
      <c r="O218" s="40">
        <f t="shared" si="56"/>
        <v>40506.7</v>
      </c>
      <c r="P218" s="40">
        <f t="shared" si="56"/>
        <v>22956.7</v>
      </c>
      <c r="Q218" s="40">
        <f t="shared" si="56"/>
        <v>28745.3</v>
      </c>
      <c r="R218" s="40">
        <f t="shared" si="56"/>
        <v>28745.3</v>
      </c>
      <c r="S218" s="40">
        <f t="shared" si="56"/>
        <v>11195.3</v>
      </c>
      <c r="T218" s="40">
        <f t="shared" si="56"/>
        <v>5200</v>
      </c>
      <c r="U218" s="40">
        <f t="shared" si="56"/>
        <v>0</v>
      </c>
      <c r="V218" s="40">
        <f t="shared" si="56"/>
        <v>12350</v>
      </c>
      <c r="W218" s="38"/>
      <c r="X218" s="38"/>
      <c r="Y218" s="38"/>
    </row>
    <row r="219" ht="24.95" customHeight="1" spans="1:25">
      <c r="A219" s="36" t="s">
        <v>29</v>
      </c>
      <c r="B219" s="37"/>
      <c r="C219" s="36"/>
      <c r="D219" s="36"/>
      <c r="E219" s="36"/>
      <c r="F219" s="38"/>
      <c r="G219" s="39"/>
      <c r="H219" s="36"/>
      <c r="I219" s="40">
        <f>SUM(I224:I226)</f>
        <v>3</v>
      </c>
      <c r="J219" s="40">
        <f t="shared" ref="J219:V219" si="57">SUM(J224:J226)</f>
        <v>11985</v>
      </c>
      <c r="K219" s="40">
        <f t="shared" si="57"/>
        <v>5585</v>
      </c>
      <c r="L219" s="40">
        <f t="shared" si="57"/>
        <v>6400</v>
      </c>
      <c r="M219" s="40">
        <f t="shared" si="57"/>
        <v>0</v>
      </c>
      <c r="N219" s="40">
        <f t="shared" si="57"/>
        <v>0</v>
      </c>
      <c r="O219" s="40">
        <f t="shared" si="57"/>
        <v>0</v>
      </c>
      <c r="P219" s="40">
        <f t="shared" si="57"/>
        <v>0</v>
      </c>
      <c r="Q219" s="40">
        <f t="shared" si="57"/>
        <v>11985</v>
      </c>
      <c r="R219" s="40">
        <f t="shared" si="57"/>
        <v>11892.5</v>
      </c>
      <c r="S219" s="40">
        <f t="shared" si="57"/>
        <v>5492.5</v>
      </c>
      <c r="T219" s="40">
        <f t="shared" si="57"/>
        <v>6400</v>
      </c>
      <c r="U219" s="40">
        <f t="shared" si="57"/>
        <v>0</v>
      </c>
      <c r="V219" s="40">
        <f t="shared" si="57"/>
        <v>0</v>
      </c>
      <c r="W219" s="38"/>
      <c r="X219" s="38"/>
      <c r="Y219" s="38"/>
    </row>
    <row r="220" ht="24.95" customHeight="1" spans="1:25">
      <c r="A220" s="36" t="s">
        <v>30</v>
      </c>
      <c r="B220" s="37"/>
      <c r="C220" s="36"/>
      <c r="D220" s="36"/>
      <c r="E220" s="36"/>
      <c r="F220" s="38"/>
      <c r="G220" s="39"/>
      <c r="H220" s="36"/>
      <c r="I220" s="40">
        <v>0</v>
      </c>
      <c r="J220" s="40">
        <v>0</v>
      </c>
      <c r="K220" s="40">
        <v>0</v>
      </c>
      <c r="L220" s="40">
        <v>0</v>
      </c>
      <c r="M220" s="40">
        <v>0</v>
      </c>
      <c r="N220" s="40">
        <v>0</v>
      </c>
      <c r="O220" s="40">
        <v>0</v>
      </c>
      <c r="P220" s="40">
        <v>0</v>
      </c>
      <c r="Q220" s="40">
        <v>0</v>
      </c>
      <c r="R220" s="40">
        <v>0</v>
      </c>
      <c r="S220" s="40">
        <v>0</v>
      </c>
      <c r="T220" s="40">
        <v>0</v>
      </c>
      <c r="U220" s="40">
        <v>0</v>
      </c>
      <c r="V220" s="40">
        <v>0</v>
      </c>
      <c r="W220" s="38"/>
      <c r="X220" s="38"/>
      <c r="Y220" s="38"/>
    </row>
    <row r="221" s="5" customFormat="1" ht="163" customHeight="1" spans="1:25">
      <c r="A221" s="36">
        <v>1</v>
      </c>
      <c r="B221" s="37" t="s">
        <v>629</v>
      </c>
      <c r="C221" s="36" t="s">
        <v>34</v>
      </c>
      <c r="D221" s="36" t="s">
        <v>630</v>
      </c>
      <c r="E221" s="36" t="s">
        <v>628</v>
      </c>
      <c r="F221" s="38" t="s">
        <v>631</v>
      </c>
      <c r="G221" s="36">
        <v>2019.11</v>
      </c>
      <c r="H221" s="36" t="s">
        <v>66</v>
      </c>
      <c r="I221" s="40">
        <v>1</v>
      </c>
      <c r="J221" s="40">
        <v>2278</v>
      </c>
      <c r="K221" s="40">
        <v>2278</v>
      </c>
      <c r="L221" s="40"/>
      <c r="M221" s="40"/>
      <c r="N221" s="40"/>
      <c r="O221" s="40">
        <v>2278</v>
      </c>
      <c r="P221" s="40">
        <v>2130.53</v>
      </c>
      <c r="Q221" s="40">
        <v>0</v>
      </c>
      <c r="R221" s="40">
        <v>127.34</v>
      </c>
      <c r="S221" s="40">
        <v>127.34</v>
      </c>
      <c r="T221" s="40"/>
      <c r="U221" s="40"/>
      <c r="V221" s="40"/>
      <c r="W221" s="38" t="s">
        <v>632</v>
      </c>
      <c r="X221" s="108" t="s">
        <v>633</v>
      </c>
      <c r="Y221" s="38"/>
    </row>
    <row r="222" ht="189" customHeight="1" spans="1:25">
      <c r="A222" s="36">
        <v>2</v>
      </c>
      <c r="B222" s="37" t="s">
        <v>634</v>
      </c>
      <c r="C222" s="36" t="s">
        <v>41</v>
      </c>
      <c r="D222" s="36" t="s">
        <v>635</v>
      </c>
      <c r="E222" s="36" t="s">
        <v>628</v>
      </c>
      <c r="F222" s="38" t="s">
        <v>636</v>
      </c>
      <c r="G222" s="36">
        <v>2021.05</v>
      </c>
      <c r="H222" s="36" t="s">
        <v>637</v>
      </c>
      <c r="I222" s="40">
        <v>1</v>
      </c>
      <c r="J222" s="40">
        <v>140000</v>
      </c>
      <c r="K222" s="40">
        <v>26000</v>
      </c>
      <c r="L222" s="40">
        <v>26000</v>
      </c>
      <c r="M222" s="40"/>
      <c r="N222" s="40">
        <v>88000</v>
      </c>
      <c r="O222" s="40">
        <v>22750</v>
      </c>
      <c r="P222" s="40">
        <v>5200</v>
      </c>
      <c r="Q222" s="40">
        <v>22750</v>
      </c>
      <c r="R222" s="40">
        <v>22750</v>
      </c>
      <c r="S222" s="40">
        <v>5200</v>
      </c>
      <c r="T222" s="40">
        <v>5200</v>
      </c>
      <c r="U222" s="40"/>
      <c r="V222" s="40">
        <v>12350</v>
      </c>
      <c r="W222" s="38" t="s">
        <v>638</v>
      </c>
      <c r="X222" s="38" t="s">
        <v>639</v>
      </c>
      <c r="Y222" s="38"/>
    </row>
    <row r="223" ht="57" spans="1:25">
      <c r="A223" s="36">
        <v>3</v>
      </c>
      <c r="B223" s="37" t="s">
        <v>640</v>
      </c>
      <c r="C223" s="36" t="s">
        <v>41</v>
      </c>
      <c r="D223" s="36" t="s">
        <v>641</v>
      </c>
      <c r="E223" s="36" t="s">
        <v>628</v>
      </c>
      <c r="F223" s="38" t="s">
        <v>642</v>
      </c>
      <c r="G223" s="36">
        <v>2018.01</v>
      </c>
      <c r="H223" s="36" t="s">
        <v>643</v>
      </c>
      <c r="I223" s="40">
        <v>1</v>
      </c>
      <c r="J223" s="40">
        <v>23752</v>
      </c>
      <c r="K223" s="40">
        <v>23752</v>
      </c>
      <c r="L223" s="40"/>
      <c r="M223" s="40"/>
      <c r="N223" s="40"/>
      <c r="O223" s="40">
        <v>17756.7</v>
      </c>
      <c r="P223" s="40">
        <v>17756.7</v>
      </c>
      <c r="Q223" s="40">
        <v>5995.3</v>
      </c>
      <c r="R223" s="40">
        <v>5995.3</v>
      </c>
      <c r="S223" s="40">
        <v>5995.3</v>
      </c>
      <c r="T223" s="40"/>
      <c r="U223" s="40"/>
      <c r="V223" s="40"/>
      <c r="W223" s="38" t="s">
        <v>644</v>
      </c>
      <c r="X223" s="38" t="s">
        <v>645</v>
      </c>
      <c r="Y223" s="38"/>
    </row>
    <row r="224" s="2" customFormat="1" ht="231" customHeight="1" spans="1:25">
      <c r="A224" s="36">
        <v>4</v>
      </c>
      <c r="B224" s="37" t="s">
        <v>646</v>
      </c>
      <c r="C224" s="36" t="s">
        <v>78</v>
      </c>
      <c r="D224" s="36" t="s">
        <v>647</v>
      </c>
      <c r="E224" s="36" t="s">
        <v>648</v>
      </c>
      <c r="F224" s="38" t="s">
        <v>649</v>
      </c>
      <c r="G224" s="36">
        <v>2022.09</v>
      </c>
      <c r="H224" s="36" t="s">
        <v>87</v>
      </c>
      <c r="I224" s="40">
        <v>1</v>
      </c>
      <c r="J224" s="40">
        <v>5000</v>
      </c>
      <c r="K224" s="40">
        <v>5000</v>
      </c>
      <c r="L224" s="40"/>
      <c r="M224" s="40"/>
      <c r="N224" s="40"/>
      <c r="O224" s="40">
        <v>0</v>
      </c>
      <c r="P224" s="40">
        <v>0</v>
      </c>
      <c r="Q224" s="40">
        <v>5000</v>
      </c>
      <c r="R224" s="40">
        <v>5000</v>
      </c>
      <c r="S224" s="40">
        <v>5000</v>
      </c>
      <c r="T224" s="40"/>
      <c r="U224" s="40"/>
      <c r="V224" s="40"/>
      <c r="W224" s="38" t="s">
        <v>650</v>
      </c>
      <c r="X224" s="37" t="s">
        <v>651</v>
      </c>
      <c r="Y224" s="37" t="s">
        <v>652</v>
      </c>
    </row>
    <row r="225" s="2" customFormat="1" ht="185.25" spans="1:25">
      <c r="A225" s="36">
        <v>5</v>
      </c>
      <c r="B225" s="37" t="s">
        <v>653</v>
      </c>
      <c r="C225" s="36" t="s">
        <v>78</v>
      </c>
      <c r="D225" s="36" t="s">
        <v>647</v>
      </c>
      <c r="E225" s="36" t="s">
        <v>628</v>
      </c>
      <c r="F225" s="38" t="s">
        <v>654</v>
      </c>
      <c r="G225" s="36">
        <v>2022.09</v>
      </c>
      <c r="H225" s="36">
        <v>2022</v>
      </c>
      <c r="I225" s="40">
        <v>1</v>
      </c>
      <c r="J225" s="40">
        <f>K225+L225</f>
        <v>6800</v>
      </c>
      <c r="K225" s="40">
        <v>400</v>
      </c>
      <c r="L225" s="40">
        <v>6400</v>
      </c>
      <c r="M225" s="40"/>
      <c r="N225" s="40"/>
      <c r="O225" s="40">
        <v>0</v>
      </c>
      <c r="P225" s="40">
        <v>0</v>
      </c>
      <c r="Q225" s="40">
        <f>J225</f>
        <v>6800</v>
      </c>
      <c r="R225" s="40">
        <f>S225+T225</f>
        <v>6800</v>
      </c>
      <c r="S225" s="40">
        <v>400</v>
      </c>
      <c r="T225" s="40">
        <v>6400</v>
      </c>
      <c r="U225" s="40"/>
      <c r="V225" s="40"/>
      <c r="W225" s="38" t="s">
        <v>655</v>
      </c>
      <c r="X225" s="38" t="s">
        <v>656</v>
      </c>
      <c r="Y225" s="37"/>
    </row>
    <row r="226" s="2" customFormat="1" ht="84" customHeight="1" spans="1:25">
      <c r="A226" s="36">
        <v>6</v>
      </c>
      <c r="B226" s="37" t="s">
        <v>657</v>
      </c>
      <c r="C226" s="36" t="s">
        <v>78</v>
      </c>
      <c r="D226" s="36" t="s">
        <v>48</v>
      </c>
      <c r="E226" s="36" t="s">
        <v>658</v>
      </c>
      <c r="F226" s="38" t="s">
        <v>659</v>
      </c>
      <c r="G226" s="36">
        <v>2022.03</v>
      </c>
      <c r="H226" s="36">
        <v>2022</v>
      </c>
      <c r="I226" s="40">
        <v>1</v>
      </c>
      <c r="J226" s="40">
        <v>185</v>
      </c>
      <c r="K226" s="40">
        <v>185</v>
      </c>
      <c r="L226" s="40"/>
      <c r="M226" s="40"/>
      <c r="N226" s="40"/>
      <c r="O226" s="40">
        <v>0</v>
      </c>
      <c r="P226" s="40">
        <v>0</v>
      </c>
      <c r="Q226" s="40">
        <v>185</v>
      </c>
      <c r="R226" s="40">
        <v>92.5</v>
      </c>
      <c r="S226" s="40">
        <v>92.5</v>
      </c>
      <c r="T226" s="40"/>
      <c r="U226" s="40"/>
      <c r="V226" s="40"/>
      <c r="W226" s="38" t="s">
        <v>105</v>
      </c>
      <c r="X226" s="38" t="s">
        <v>660</v>
      </c>
      <c r="Y226" s="37" t="s">
        <v>661</v>
      </c>
    </row>
    <row r="227" s="2" customFormat="1" ht="24.95" customHeight="1" spans="1:25">
      <c r="A227" s="30" t="s">
        <v>662</v>
      </c>
      <c r="B227" s="30"/>
      <c r="C227" s="29"/>
      <c r="D227" s="29"/>
      <c r="E227" s="30"/>
      <c r="F227" s="32"/>
      <c r="G227" s="30"/>
      <c r="H227" s="30"/>
      <c r="I227" s="33"/>
      <c r="J227" s="33"/>
      <c r="K227" s="33"/>
      <c r="L227" s="33"/>
      <c r="M227" s="33"/>
      <c r="N227" s="33"/>
      <c r="O227" s="33"/>
      <c r="P227" s="33"/>
      <c r="Q227" s="33"/>
      <c r="R227" s="33"/>
      <c r="S227" s="33"/>
      <c r="T227" s="33"/>
      <c r="U227" s="33"/>
      <c r="V227" s="33"/>
      <c r="W227" s="32"/>
      <c r="X227" s="32"/>
      <c r="Y227" s="32"/>
    </row>
    <row r="228" s="3" customFormat="1" ht="24.95" customHeight="1" spans="1:25">
      <c r="A228" s="29" t="s">
        <v>32</v>
      </c>
      <c r="B228" s="30"/>
      <c r="C228" s="29"/>
      <c r="D228" s="29"/>
      <c r="E228" s="29"/>
      <c r="F228" s="32"/>
      <c r="G228" s="31"/>
      <c r="H228" s="29"/>
      <c r="I228" s="34">
        <f t="shared" ref="I228:V228" si="58">SUM(I229:I232)</f>
        <v>5</v>
      </c>
      <c r="J228" s="34">
        <f t="shared" si="58"/>
        <v>7127.57</v>
      </c>
      <c r="K228" s="34">
        <f t="shared" si="58"/>
        <v>6793</v>
      </c>
      <c r="L228" s="34">
        <f t="shared" si="58"/>
        <v>274.57</v>
      </c>
      <c r="M228" s="34">
        <f t="shared" si="58"/>
        <v>0</v>
      </c>
      <c r="N228" s="34">
        <f t="shared" si="58"/>
        <v>60</v>
      </c>
      <c r="O228" s="34">
        <f t="shared" si="58"/>
        <v>6585</v>
      </c>
      <c r="P228" s="34">
        <f t="shared" si="58"/>
        <v>4709.95</v>
      </c>
      <c r="Q228" s="34">
        <f t="shared" si="58"/>
        <v>543</v>
      </c>
      <c r="R228" s="34">
        <f t="shared" si="58"/>
        <v>975.84581</v>
      </c>
      <c r="S228" s="34">
        <f t="shared" si="58"/>
        <v>783.34581</v>
      </c>
      <c r="T228" s="34">
        <f t="shared" si="58"/>
        <v>192.5</v>
      </c>
      <c r="U228" s="34">
        <f t="shared" si="58"/>
        <v>0</v>
      </c>
      <c r="V228" s="34">
        <f t="shared" si="58"/>
        <v>0</v>
      </c>
      <c r="W228" s="32"/>
      <c r="X228" s="32"/>
      <c r="Y228" s="32"/>
    </row>
    <row r="229" ht="24.95" customHeight="1" spans="1:25">
      <c r="A229" s="36" t="s">
        <v>27</v>
      </c>
      <c r="B229" s="37"/>
      <c r="C229" s="36"/>
      <c r="D229" s="36"/>
      <c r="E229" s="36"/>
      <c r="F229" s="38"/>
      <c r="G229" s="39"/>
      <c r="H229" s="36"/>
      <c r="I229" s="40">
        <f>I233</f>
        <v>1</v>
      </c>
      <c r="J229" s="40">
        <f t="shared" ref="J229:V229" si="59">J233</f>
        <v>6003</v>
      </c>
      <c r="K229" s="40">
        <f t="shared" si="59"/>
        <v>6003</v>
      </c>
      <c r="L229" s="40">
        <f t="shared" si="59"/>
        <v>0</v>
      </c>
      <c r="M229" s="40">
        <f t="shared" si="59"/>
        <v>0</v>
      </c>
      <c r="N229" s="40">
        <f t="shared" si="59"/>
        <v>0</v>
      </c>
      <c r="O229" s="40">
        <f t="shared" si="59"/>
        <v>6003</v>
      </c>
      <c r="P229" s="40">
        <f t="shared" si="59"/>
        <v>4269.95</v>
      </c>
      <c r="Q229" s="40">
        <f t="shared" si="59"/>
        <v>0</v>
      </c>
      <c r="R229" s="40">
        <f t="shared" si="59"/>
        <v>561.34581</v>
      </c>
      <c r="S229" s="40">
        <f t="shared" si="59"/>
        <v>561.34581</v>
      </c>
      <c r="T229" s="40">
        <f t="shared" si="59"/>
        <v>0</v>
      </c>
      <c r="U229" s="40">
        <f t="shared" si="59"/>
        <v>0</v>
      </c>
      <c r="V229" s="40">
        <f t="shared" si="59"/>
        <v>0</v>
      </c>
      <c r="W229" s="38"/>
      <c r="X229" s="38"/>
      <c r="Y229" s="38"/>
    </row>
    <row r="230" ht="24.95" customHeight="1" spans="1:25">
      <c r="A230" s="36" t="s">
        <v>28</v>
      </c>
      <c r="B230" s="37"/>
      <c r="C230" s="36"/>
      <c r="D230" s="36"/>
      <c r="E230" s="36"/>
      <c r="F230" s="38"/>
      <c r="G230" s="39"/>
      <c r="H230" s="36"/>
      <c r="I230" s="40">
        <f t="shared" ref="I230:V230" si="60">SUM(I234:I235)</f>
        <v>2</v>
      </c>
      <c r="J230" s="40">
        <f t="shared" si="60"/>
        <v>850</v>
      </c>
      <c r="K230" s="40">
        <f t="shared" si="60"/>
        <v>790</v>
      </c>
      <c r="L230" s="40">
        <f t="shared" si="60"/>
        <v>0</v>
      </c>
      <c r="M230" s="40">
        <f t="shared" si="60"/>
        <v>0</v>
      </c>
      <c r="N230" s="40">
        <f t="shared" si="60"/>
        <v>60</v>
      </c>
      <c r="O230" s="40">
        <f t="shared" si="60"/>
        <v>582</v>
      </c>
      <c r="P230" s="40">
        <f t="shared" si="60"/>
        <v>440</v>
      </c>
      <c r="Q230" s="40">
        <f t="shared" si="60"/>
        <v>268</v>
      </c>
      <c r="R230" s="40">
        <f t="shared" si="60"/>
        <v>222</v>
      </c>
      <c r="S230" s="40">
        <f t="shared" si="60"/>
        <v>222</v>
      </c>
      <c r="T230" s="40">
        <f t="shared" si="60"/>
        <v>0</v>
      </c>
      <c r="U230" s="40">
        <f t="shared" si="60"/>
        <v>0</v>
      </c>
      <c r="V230" s="40">
        <f t="shared" si="60"/>
        <v>0</v>
      </c>
      <c r="W230" s="38"/>
      <c r="X230" s="38"/>
      <c r="Y230" s="38"/>
    </row>
    <row r="231" ht="24.95" customHeight="1" spans="1:25">
      <c r="A231" s="36" t="s">
        <v>29</v>
      </c>
      <c r="B231" s="37"/>
      <c r="C231" s="36"/>
      <c r="D231" s="36"/>
      <c r="E231" s="36"/>
      <c r="F231" s="38"/>
      <c r="G231" s="39"/>
      <c r="H231" s="36"/>
      <c r="I231" s="40">
        <f>SUM(I236:I237)</f>
        <v>2</v>
      </c>
      <c r="J231" s="40">
        <f t="shared" ref="J231:V231" si="61">SUM(J236:J237)</f>
        <v>274.57</v>
      </c>
      <c r="K231" s="40">
        <f t="shared" si="61"/>
        <v>0</v>
      </c>
      <c r="L231" s="40">
        <f t="shared" si="61"/>
        <v>274.57</v>
      </c>
      <c r="M231" s="40">
        <f t="shared" si="61"/>
        <v>0</v>
      </c>
      <c r="N231" s="40">
        <f t="shared" si="61"/>
        <v>0</v>
      </c>
      <c r="O231" s="40">
        <f t="shared" si="61"/>
        <v>0</v>
      </c>
      <c r="P231" s="40">
        <f t="shared" si="61"/>
        <v>0</v>
      </c>
      <c r="Q231" s="40">
        <f t="shared" si="61"/>
        <v>275</v>
      </c>
      <c r="R231" s="40">
        <f t="shared" si="61"/>
        <v>192.5</v>
      </c>
      <c r="S231" s="40">
        <f t="shared" si="61"/>
        <v>0</v>
      </c>
      <c r="T231" s="40">
        <f t="shared" si="61"/>
        <v>192.5</v>
      </c>
      <c r="U231" s="40">
        <f t="shared" si="61"/>
        <v>0</v>
      </c>
      <c r="V231" s="40">
        <f t="shared" si="61"/>
        <v>0</v>
      </c>
      <c r="W231" s="38"/>
      <c r="X231" s="38"/>
      <c r="Y231" s="38"/>
    </row>
    <row r="232" ht="24.95" customHeight="1" spans="1:25">
      <c r="A232" s="36" t="s">
        <v>30</v>
      </c>
      <c r="B232" s="37"/>
      <c r="C232" s="36"/>
      <c r="D232" s="36"/>
      <c r="E232" s="36"/>
      <c r="F232" s="38"/>
      <c r="G232" s="39"/>
      <c r="H232" s="36"/>
      <c r="I232" s="40">
        <v>0</v>
      </c>
      <c r="J232" s="40">
        <v>0</v>
      </c>
      <c r="K232" s="40">
        <v>0</v>
      </c>
      <c r="L232" s="40">
        <v>0</v>
      </c>
      <c r="M232" s="40">
        <v>0</v>
      </c>
      <c r="N232" s="40">
        <v>0</v>
      </c>
      <c r="O232" s="40">
        <v>0</v>
      </c>
      <c r="P232" s="40">
        <v>0</v>
      </c>
      <c r="Q232" s="40">
        <v>0</v>
      </c>
      <c r="R232" s="40">
        <v>0</v>
      </c>
      <c r="S232" s="40">
        <v>0</v>
      </c>
      <c r="T232" s="40">
        <v>0</v>
      </c>
      <c r="U232" s="40">
        <v>0</v>
      </c>
      <c r="V232" s="40">
        <v>0</v>
      </c>
      <c r="W232" s="56"/>
      <c r="X232" s="38"/>
      <c r="Y232" s="38"/>
    </row>
    <row r="233" ht="50" customHeight="1" spans="1:25">
      <c r="A233" s="36">
        <v>1</v>
      </c>
      <c r="B233" s="37" t="s">
        <v>663</v>
      </c>
      <c r="C233" s="125" t="s">
        <v>34</v>
      </c>
      <c r="D233" s="36" t="s">
        <v>71</v>
      </c>
      <c r="E233" s="36" t="s">
        <v>664</v>
      </c>
      <c r="F233" s="38" t="s">
        <v>665</v>
      </c>
      <c r="G233" s="42">
        <v>2016.01</v>
      </c>
      <c r="H233" s="36" t="s">
        <v>98</v>
      </c>
      <c r="I233" s="40">
        <v>1</v>
      </c>
      <c r="J233" s="40">
        <v>6003</v>
      </c>
      <c r="K233" s="40">
        <v>6003</v>
      </c>
      <c r="L233" s="40"/>
      <c r="M233" s="40"/>
      <c r="N233" s="40"/>
      <c r="O233" s="40">
        <v>6003</v>
      </c>
      <c r="P233" s="40">
        <v>4269.95</v>
      </c>
      <c r="Q233" s="40">
        <v>0</v>
      </c>
      <c r="R233" s="40">
        <v>561.34581</v>
      </c>
      <c r="S233" s="40">
        <v>561.34581</v>
      </c>
      <c r="T233" s="40"/>
      <c r="U233" s="40"/>
      <c r="V233" s="40"/>
      <c r="W233" s="56"/>
      <c r="X233" s="38"/>
      <c r="Y233" s="38"/>
    </row>
    <row r="234" ht="42.75" spans="1:25">
      <c r="A234" s="36">
        <v>2</v>
      </c>
      <c r="B234" s="126" t="s">
        <v>666</v>
      </c>
      <c r="C234" s="36" t="s">
        <v>41</v>
      </c>
      <c r="D234" s="127" t="s">
        <v>222</v>
      </c>
      <c r="E234" s="127" t="s">
        <v>667</v>
      </c>
      <c r="F234" s="128" t="s">
        <v>668</v>
      </c>
      <c r="G234" s="36">
        <v>2021.11</v>
      </c>
      <c r="H234" s="127" t="s">
        <v>43</v>
      </c>
      <c r="I234" s="136">
        <v>1</v>
      </c>
      <c r="J234" s="136">
        <v>490</v>
      </c>
      <c r="K234" s="136">
        <v>490</v>
      </c>
      <c r="L234" s="136"/>
      <c r="M234" s="136"/>
      <c r="N234" s="136"/>
      <c r="O234" s="136">
        <v>390</v>
      </c>
      <c r="P234" s="136">
        <v>240</v>
      </c>
      <c r="Q234" s="136">
        <v>100</v>
      </c>
      <c r="R234" s="136">
        <v>152</v>
      </c>
      <c r="S234" s="136">
        <v>152</v>
      </c>
      <c r="T234" s="136"/>
      <c r="U234" s="136"/>
      <c r="V234" s="136"/>
      <c r="W234" s="129" t="s">
        <v>669</v>
      </c>
      <c r="X234" s="142"/>
      <c r="Y234" s="142"/>
    </row>
    <row r="235" ht="123" customHeight="1" spans="1:25">
      <c r="A235" s="36">
        <v>3</v>
      </c>
      <c r="B235" s="37" t="s">
        <v>670</v>
      </c>
      <c r="C235" s="36" t="s">
        <v>41</v>
      </c>
      <c r="D235" s="36" t="s">
        <v>671</v>
      </c>
      <c r="E235" s="36" t="s">
        <v>662</v>
      </c>
      <c r="F235" s="129" t="s">
        <v>672</v>
      </c>
      <c r="G235" s="36">
        <v>2021.05</v>
      </c>
      <c r="H235" s="36" t="s">
        <v>43</v>
      </c>
      <c r="I235" s="40">
        <v>1</v>
      </c>
      <c r="J235" s="40">
        <v>360</v>
      </c>
      <c r="K235" s="40">
        <v>300</v>
      </c>
      <c r="L235" s="40"/>
      <c r="M235" s="40"/>
      <c r="N235" s="40">
        <v>60</v>
      </c>
      <c r="O235" s="40">
        <v>192</v>
      </c>
      <c r="P235" s="40">
        <v>200</v>
      </c>
      <c r="Q235" s="40">
        <v>168</v>
      </c>
      <c r="R235" s="40">
        <v>70</v>
      </c>
      <c r="S235" s="40">
        <v>70</v>
      </c>
      <c r="T235" s="40"/>
      <c r="U235" s="40"/>
      <c r="V235" s="40"/>
      <c r="W235" s="38" t="s">
        <v>673</v>
      </c>
      <c r="X235" s="38" t="s">
        <v>674</v>
      </c>
      <c r="Y235" s="38" t="s">
        <v>675</v>
      </c>
    </row>
    <row r="236" ht="114" spans="1:25">
      <c r="A236" s="36">
        <v>4</v>
      </c>
      <c r="B236" s="37" t="s">
        <v>676</v>
      </c>
      <c r="C236" s="36" t="s">
        <v>78</v>
      </c>
      <c r="D236" s="36" t="s">
        <v>677</v>
      </c>
      <c r="E236" s="36" t="s">
        <v>662</v>
      </c>
      <c r="F236" s="129" t="s">
        <v>678</v>
      </c>
      <c r="G236" s="36">
        <v>2022.09</v>
      </c>
      <c r="H236" s="36">
        <v>2022</v>
      </c>
      <c r="I236" s="40">
        <v>1</v>
      </c>
      <c r="J236" s="40">
        <v>157.68</v>
      </c>
      <c r="K236" s="40"/>
      <c r="L236" s="40">
        <v>157.68</v>
      </c>
      <c r="M236" s="40"/>
      <c r="N236" s="40"/>
      <c r="O236" s="40">
        <v>0</v>
      </c>
      <c r="P236" s="40">
        <v>0</v>
      </c>
      <c r="Q236" s="40">
        <v>158</v>
      </c>
      <c r="R236" s="40">
        <f>T236</f>
        <v>110.6</v>
      </c>
      <c r="S236" s="40"/>
      <c r="T236" s="40">
        <v>110.6</v>
      </c>
      <c r="U236" s="116"/>
      <c r="V236" s="116"/>
      <c r="W236" s="38" t="s">
        <v>679</v>
      </c>
      <c r="X236" s="129" t="s">
        <v>680</v>
      </c>
      <c r="Y236" s="129" t="s">
        <v>681</v>
      </c>
    </row>
    <row r="237" ht="134" customHeight="1" spans="1:25">
      <c r="A237" s="36">
        <v>5</v>
      </c>
      <c r="B237" s="37" t="s">
        <v>682</v>
      </c>
      <c r="C237" s="36" t="s">
        <v>78</v>
      </c>
      <c r="D237" s="36" t="s">
        <v>222</v>
      </c>
      <c r="E237" s="36" t="s">
        <v>662</v>
      </c>
      <c r="F237" s="129" t="s">
        <v>683</v>
      </c>
      <c r="G237" s="36">
        <v>2022.07</v>
      </c>
      <c r="H237" s="36">
        <v>2022</v>
      </c>
      <c r="I237" s="40">
        <v>1</v>
      </c>
      <c r="J237" s="40">
        <v>116.89</v>
      </c>
      <c r="K237" s="40"/>
      <c r="L237" s="40">
        <v>116.89</v>
      </c>
      <c r="M237" s="40"/>
      <c r="N237" s="40"/>
      <c r="O237" s="40">
        <v>0</v>
      </c>
      <c r="P237" s="40">
        <v>0</v>
      </c>
      <c r="Q237" s="40">
        <v>117</v>
      </c>
      <c r="R237" s="40">
        <f>T237</f>
        <v>81.9</v>
      </c>
      <c r="S237" s="40"/>
      <c r="T237" s="40">
        <v>81.9</v>
      </c>
      <c r="U237" s="116"/>
      <c r="V237" s="116"/>
      <c r="W237" s="38" t="s">
        <v>679</v>
      </c>
      <c r="X237" s="129" t="s">
        <v>684</v>
      </c>
      <c r="Y237" s="129" t="s">
        <v>685</v>
      </c>
    </row>
    <row r="238" s="2" customFormat="1" ht="21" customHeight="1" spans="1:25">
      <c r="A238" s="30" t="s">
        <v>686</v>
      </c>
      <c r="B238" s="30"/>
      <c r="C238" s="29"/>
      <c r="D238" s="30"/>
      <c r="E238" s="30"/>
      <c r="F238" s="32"/>
      <c r="G238" s="30"/>
      <c r="H238" s="30"/>
      <c r="I238" s="30"/>
      <c r="J238" s="30"/>
      <c r="K238" s="30"/>
      <c r="L238" s="30"/>
      <c r="M238" s="30"/>
      <c r="N238" s="30"/>
      <c r="O238" s="30"/>
      <c r="P238" s="30"/>
      <c r="Q238" s="30"/>
      <c r="R238" s="30"/>
      <c r="S238" s="30"/>
      <c r="T238" s="30"/>
      <c r="U238" s="30"/>
      <c r="V238" s="30"/>
      <c r="W238" s="32"/>
      <c r="X238" s="32"/>
      <c r="Y238" s="32"/>
    </row>
    <row r="239" s="3" customFormat="1" ht="21" customHeight="1" spans="1:25">
      <c r="A239" s="29" t="s">
        <v>32</v>
      </c>
      <c r="B239" s="30"/>
      <c r="C239" s="29"/>
      <c r="D239" s="29"/>
      <c r="E239" s="29"/>
      <c r="F239" s="130"/>
      <c r="G239" s="131"/>
      <c r="H239" s="132"/>
      <c r="I239" s="137">
        <f t="shared" ref="I239:V239" si="62">SUM(I240:I243)</f>
        <v>16</v>
      </c>
      <c r="J239" s="137">
        <f t="shared" si="62"/>
        <v>510499.179</v>
      </c>
      <c r="K239" s="137">
        <f t="shared" si="62"/>
        <v>111747.609</v>
      </c>
      <c r="L239" s="137">
        <f t="shared" si="62"/>
        <v>45361</v>
      </c>
      <c r="M239" s="137">
        <f t="shared" si="62"/>
        <v>295390.7</v>
      </c>
      <c r="N239" s="137">
        <f t="shared" si="62"/>
        <v>58000</v>
      </c>
      <c r="O239" s="137">
        <f t="shared" si="62"/>
        <v>183498.519</v>
      </c>
      <c r="P239" s="137">
        <f t="shared" si="62"/>
        <v>6713</v>
      </c>
      <c r="Q239" s="137">
        <f t="shared" si="62"/>
        <v>63767.37</v>
      </c>
      <c r="R239" s="137">
        <f t="shared" si="62"/>
        <v>49027.719</v>
      </c>
      <c r="S239" s="137">
        <f t="shared" si="62"/>
        <v>14027.719</v>
      </c>
      <c r="T239" s="137">
        <f t="shared" si="62"/>
        <v>0</v>
      </c>
      <c r="U239" s="137">
        <f t="shared" si="62"/>
        <v>35000</v>
      </c>
      <c r="V239" s="137">
        <f t="shared" si="62"/>
        <v>0</v>
      </c>
      <c r="W239" s="130"/>
      <c r="X239" s="143"/>
      <c r="Y239" s="145"/>
    </row>
    <row r="240" ht="21" customHeight="1" spans="1:25">
      <c r="A240" s="36" t="s">
        <v>27</v>
      </c>
      <c r="B240" s="37"/>
      <c r="C240" s="36"/>
      <c r="D240" s="36"/>
      <c r="E240" s="36"/>
      <c r="F240" s="129"/>
      <c r="G240" s="133"/>
      <c r="H240" s="125"/>
      <c r="I240" s="138">
        <f>I244</f>
        <v>1</v>
      </c>
      <c r="J240" s="138">
        <f t="shared" ref="J240:V240" si="63">J244</f>
        <v>5109.519</v>
      </c>
      <c r="K240" s="138">
        <f t="shared" si="63"/>
        <v>2869.519</v>
      </c>
      <c r="L240" s="138">
        <f t="shared" si="63"/>
        <v>2240</v>
      </c>
      <c r="M240" s="138">
        <f t="shared" si="63"/>
        <v>0</v>
      </c>
      <c r="N240" s="138">
        <f t="shared" si="63"/>
        <v>0</v>
      </c>
      <c r="O240" s="138">
        <f t="shared" si="63"/>
        <v>5109.519</v>
      </c>
      <c r="P240" s="138">
        <f t="shared" si="63"/>
        <v>1758</v>
      </c>
      <c r="Q240" s="138">
        <f t="shared" si="63"/>
        <v>0</v>
      </c>
      <c r="R240" s="138">
        <f t="shared" si="63"/>
        <v>847.719</v>
      </c>
      <c r="S240" s="138">
        <f t="shared" si="63"/>
        <v>847.719</v>
      </c>
      <c r="T240" s="138">
        <f t="shared" si="63"/>
        <v>0</v>
      </c>
      <c r="U240" s="138">
        <f t="shared" si="63"/>
        <v>0</v>
      </c>
      <c r="V240" s="138">
        <f t="shared" si="63"/>
        <v>0</v>
      </c>
      <c r="W240" s="129"/>
      <c r="X240" s="144"/>
      <c r="Y240" s="146"/>
    </row>
    <row r="241" ht="21" customHeight="1" spans="1:25">
      <c r="A241" s="36" t="s">
        <v>28</v>
      </c>
      <c r="B241" s="37"/>
      <c r="C241" s="36"/>
      <c r="D241" s="36"/>
      <c r="E241" s="36"/>
      <c r="F241" s="129"/>
      <c r="G241" s="134"/>
      <c r="H241" s="125"/>
      <c r="I241" s="138">
        <f t="shared" ref="I241:V241" si="64">SUM(I245:I248)</f>
        <v>4</v>
      </c>
      <c r="J241" s="138">
        <f t="shared" si="64"/>
        <v>285091.37</v>
      </c>
      <c r="K241" s="138">
        <f t="shared" si="64"/>
        <v>26556.37</v>
      </c>
      <c r="L241" s="138">
        <f t="shared" si="64"/>
        <v>14100</v>
      </c>
      <c r="M241" s="138">
        <f t="shared" si="64"/>
        <v>244435</v>
      </c>
      <c r="N241" s="138">
        <f t="shared" si="64"/>
        <v>0</v>
      </c>
      <c r="O241" s="138">
        <f t="shared" si="64"/>
        <v>177889</v>
      </c>
      <c r="P241" s="138">
        <f t="shared" si="64"/>
        <v>4455</v>
      </c>
      <c r="Q241" s="138">
        <f t="shared" si="64"/>
        <v>57767.37</v>
      </c>
      <c r="R241" s="138">
        <f t="shared" si="64"/>
        <v>44300</v>
      </c>
      <c r="S241" s="138">
        <f t="shared" si="64"/>
        <v>9300</v>
      </c>
      <c r="T241" s="138">
        <f t="shared" si="64"/>
        <v>0</v>
      </c>
      <c r="U241" s="138">
        <f t="shared" si="64"/>
        <v>35000</v>
      </c>
      <c r="V241" s="138">
        <f t="shared" si="64"/>
        <v>0</v>
      </c>
      <c r="W241" s="129"/>
      <c r="X241" s="129"/>
      <c r="Y241" s="147"/>
    </row>
    <row r="242" ht="21" customHeight="1" spans="1:25">
      <c r="A242" s="36" t="s">
        <v>29</v>
      </c>
      <c r="B242" s="37"/>
      <c r="C242" s="36"/>
      <c r="D242" s="36"/>
      <c r="E242" s="36"/>
      <c r="F242" s="129"/>
      <c r="G242" s="134"/>
      <c r="H242" s="125"/>
      <c r="I242" s="138">
        <f>SUM(I249:I251)</f>
        <v>3</v>
      </c>
      <c r="J242" s="138">
        <f t="shared" ref="J242:V242" si="65">SUM(J249:J251)</f>
        <v>36470.72</v>
      </c>
      <c r="K242" s="138">
        <f t="shared" si="65"/>
        <v>34280.72</v>
      </c>
      <c r="L242" s="138">
        <f t="shared" si="65"/>
        <v>2190</v>
      </c>
      <c r="M242" s="138">
        <f t="shared" si="65"/>
        <v>0</v>
      </c>
      <c r="N242" s="138">
        <f t="shared" si="65"/>
        <v>0</v>
      </c>
      <c r="O242" s="138">
        <f t="shared" si="65"/>
        <v>500</v>
      </c>
      <c r="P242" s="138">
        <f t="shared" si="65"/>
        <v>500</v>
      </c>
      <c r="Q242" s="138">
        <f t="shared" si="65"/>
        <v>6000</v>
      </c>
      <c r="R242" s="138">
        <f t="shared" si="65"/>
        <v>3880</v>
      </c>
      <c r="S242" s="138">
        <f t="shared" si="65"/>
        <v>3880</v>
      </c>
      <c r="T242" s="138">
        <f t="shared" si="65"/>
        <v>0</v>
      </c>
      <c r="U242" s="138">
        <f t="shared" si="65"/>
        <v>0</v>
      </c>
      <c r="V242" s="138">
        <f t="shared" si="65"/>
        <v>0</v>
      </c>
      <c r="W242" s="129"/>
      <c r="X242" s="129"/>
      <c r="Y242" s="147"/>
    </row>
    <row r="243" ht="21" customHeight="1" spans="1:25">
      <c r="A243" s="36" t="s">
        <v>30</v>
      </c>
      <c r="B243" s="37"/>
      <c r="C243" s="36"/>
      <c r="D243" s="36"/>
      <c r="E243" s="36"/>
      <c r="F243" s="38"/>
      <c r="G243" s="39"/>
      <c r="H243" s="36"/>
      <c r="I243" s="138">
        <f>SUM(I252:I259)</f>
        <v>8</v>
      </c>
      <c r="J243" s="138">
        <f t="shared" ref="J243:V243" si="66">SUM(J252:J259)</f>
        <v>183827.57</v>
      </c>
      <c r="K243" s="138">
        <f t="shared" si="66"/>
        <v>48041</v>
      </c>
      <c r="L243" s="138">
        <f t="shared" si="66"/>
        <v>26831</v>
      </c>
      <c r="M243" s="138">
        <f t="shared" si="66"/>
        <v>50955.7</v>
      </c>
      <c r="N243" s="138">
        <f t="shared" si="66"/>
        <v>58000</v>
      </c>
      <c r="O243" s="138">
        <f t="shared" si="66"/>
        <v>0</v>
      </c>
      <c r="P243" s="138">
        <f t="shared" si="66"/>
        <v>0</v>
      </c>
      <c r="Q243" s="138">
        <f t="shared" si="66"/>
        <v>0</v>
      </c>
      <c r="R243" s="138">
        <f t="shared" si="66"/>
        <v>0</v>
      </c>
      <c r="S243" s="138">
        <f t="shared" si="66"/>
        <v>0</v>
      </c>
      <c r="T243" s="138">
        <f t="shared" si="66"/>
        <v>0</v>
      </c>
      <c r="U243" s="138">
        <f t="shared" si="66"/>
        <v>0</v>
      </c>
      <c r="V243" s="138">
        <f t="shared" si="66"/>
        <v>0</v>
      </c>
      <c r="W243" s="38"/>
      <c r="X243" s="38"/>
      <c r="Y243" s="38"/>
    </row>
    <row r="244" s="5" customFormat="1" ht="129" customHeight="1" spans="1:25">
      <c r="A244" s="36">
        <v>1</v>
      </c>
      <c r="B244" s="37" t="s">
        <v>687</v>
      </c>
      <c r="C244" s="36" t="s">
        <v>34</v>
      </c>
      <c r="D244" s="36" t="s">
        <v>71</v>
      </c>
      <c r="E244" s="36" t="s">
        <v>688</v>
      </c>
      <c r="F244" s="38" t="s">
        <v>689</v>
      </c>
      <c r="G244" s="42">
        <v>2019.01</v>
      </c>
      <c r="H244" s="36" t="s">
        <v>66</v>
      </c>
      <c r="I244" s="40">
        <v>1</v>
      </c>
      <c r="J244" s="40">
        <v>5109.519</v>
      </c>
      <c r="K244" s="40">
        <v>2869.519</v>
      </c>
      <c r="L244" s="40">
        <v>2240</v>
      </c>
      <c r="M244" s="40"/>
      <c r="N244" s="40"/>
      <c r="O244" s="40">
        <v>5109.519</v>
      </c>
      <c r="P244" s="40">
        <v>1758</v>
      </c>
      <c r="Q244" s="40">
        <v>0</v>
      </c>
      <c r="R244" s="40">
        <v>847.719</v>
      </c>
      <c r="S244" s="40">
        <v>847.719</v>
      </c>
      <c r="T244" s="40"/>
      <c r="U244" s="40"/>
      <c r="V244" s="40"/>
      <c r="W244" s="38" t="s">
        <v>690</v>
      </c>
      <c r="X244" s="38"/>
      <c r="Y244" s="38"/>
    </row>
    <row r="245" s="10" customFormat="1" ht="116" customHeight="1" spans="1:25">
      <c r="A245" s="36">
        <v>2</v>
      </c>
      <c r="B245" s="37" t="s">
        <v>691</v>
      </c>
      <c r="C245" s="36" t="s">
        <v>41</v>
      </c>
      <c r="D245" s="36" t="s">
        <v>235</v>
      </c>
      <c r="E245" s="36" t="s">
        <v>692</v>
      </c>
      <c r="F245" s="38" t="s">
        <v>693</v>
      </c>
      <c r="G245" s="42">
        <v>2019.01</v>
      </c>
      <c r="H245" s="36" t="s">
        <v>694</v>
      </c>
      <c r="I245" s="36">
        <v>1</v>
      </c>
      <c r="J245" s="40">
        <v>244435</v>
      </c>
      <c r="K245" s="40"/>
      <c r="L245" s="36"/>
      <c r="M245" s="40">
        <v>244435</v>
      </c>
      <c r="N245" s="85"/>
      <c r="O245" s="36">
        <v>150000</v>
      </c>
      <c r="P245" s="40"/>
      <c r="Q245" s="40">
        <v>45000</v>
      </c>
      <c r="R245" s="40">
        <v>35000</v>
      </c>
      <c r="S245" s="36"/>
      <c r="T245" s="36"/>
      <c r="U245" s="36">
        <v>35000</v>
      </c>
      <c r="V245" s="36"/>
      <c r="W245" s="38" t="s">
        <v>695</v>
      </c>
      <c r="X245" s="38"/>
      <c r="Y245" s="38" t="s">
        <v>696</v>
      </c>
    </row>
    <row r="246" s="10" customFormat="1" ht="124" customHeight="1" spans="1:25">
      <c r="A246" s="36">
        <v>3</v>
      </c>
      <c r="B246" s="37" t="s">
        <v>697</v>
      </c>
      <c r="C246" s="36" t="s">
        <v>41</v>
      </c>
      <c r="D246" s="36" t="s">
        <v>160</v>
      </c>
      <c r="E246" s="36" t="s">
        <v>698</v>
      </c>
      <c r="F246" s="38" t="s">
        <v>699</v>
      </c>
      <c r="G246" s="42">
        <v>2020.11</v>
      </c>
      <c r="H246" s="36" t="s">
        <v>109</v>
      </c>
      <c r="I246" s="36">
        <v>1</v>
      </c>
      <c r="J246" s="139">
        <v>27463</v>
      </c>
      <c r="K246" s="40">
        <v>18963</v>
      </c>
      <c r="L246" s="36">
        <v>8500</v>
      </c>
      <c r="M246" s="36"/>
      <c r="N246" s="36"/>
      <c r="O246" s="36">
        <v>17000</v>
      </c>
      <c r="P246" s="36">
        <v>2040</v>
      </c>
      <c r="Q246" s="36">
        <v>10463</v>
      </c>
      <c r="R246" s="36">
        <v>7500</v>
      </c>
      <c r="S246" s="36">
        <v>7500</v>
      </c>
      <c r="T246" s="36"/>
      <c r="U246" s="36"/>
      <c r="V246" s="36"/>
      <c r="W246" s="38" t="s">
        <v>700</v>
      </c>
      <c r="X246" s="38" t="s">
        <v>701</v>
      </c>
      <c r="Y246" s="87" t="s">
        <v>702</v>
      </c>
    </row>
    <row r="247" s="10" customFormat="1" ht="127" customHeight="1" spans="1:25">
      <c r="A247" s="36">
        <v>4</v>
      </c>
      <c r="B247" s="37" t="s">
        <v>703</v>
      </c>
      <c r="C247" s="36" t="s">
        <v>41</v>
      </c>
      <c r="D247" s="36" t="s">
        <v>160</v>
      </c>
      <c r="E247" s="36" t="s">
        <v>698</v>
      </c>
      <c r="F247" s="38" t="s">
        <v>704</v>
      </c>
      <c r="G247" s="42">
        <v>2020.07</v>
      </c>
      <c r="H247" s="36" t="s">
        <v>109</v>
      </c>
      <c r="I247" s="36">
        <v>1</v>
      </c>
      <c r="J247" s="40">
        <v>12089</v>
      </c>
      <c r="K247" s="40">
        <v>7089</v>
      </c>
      <c r="L247" s="36">
        <v>5000</v>
      </c>
      <c r="M247" s="36"/>
      <c r="N247" s="36"/>
      <c r="O247" s="36">
        <v>10289</v>
      </c>
      <c r="P247" s="36">
        <v>2415</v>
      </c>
      <c r="Q247" s="36">
        <v>1800</v>
      </c>
      <c r="R247" s="36">
        <v>1800</v>
      </c>
      <c r="S247" s="36">
        <v>1800</v>
      </c>
      <c r="T247" s="36"/>
      <c r="U247" s="36"/>
      <c r="V247" s="36"/>
      <c r="W247" s="38" t="s">
        <v>700</v>
      </c>
      <c r="X247" s="38" t="s">
        <v>705</v>
      </c>
      <c r="Y247" s="87" t="s">
        <v>702</v>
      </c>
    </row>
    <row r="248" s="10" customFormat="1" ht="129" customHeight="1" spans="1:25">
      <c r="A248" s="36">
        <v>5</v>
      </c>
      <c r="B248" s="37" t="s">
        <v>706</v>
      </c>
      <c r="C248" s="36" t="s">
        <v>41</v>
      </c>
      <c r="D248" s="36" t="s">
        <v>64</v>
      </c>
      <c r="E248" s="36" t="s">
        <v>686</v>
      </c>
      <c r="F248" s="38" t="s">
        <v>707</v>
      </c>
      <c r="G248" s="41">
        <v>2021.1</v>
      </c>
      <c r="H248" s="36" t="s">
        <v>43</v>
      </c>
      <c r="I248" s="36">
        <v>1</v>
      </c>
      <c r="J248" s="40">
        <v>1104.37</v>
      </c>
      <c r="K248" s="40">
        <v>504.37</v>
      </c>
      <c r="L248" s="36">
        <v>600</v>
      </c>
      <c r="M248" s="36"/>
      <c r="N248" s="36"/>
      <c r="O248" s="36">
        <v>600</v>
      </c>
      <c r="P248" s="36">
        <v>0</v>
      </c>
      <c r="Q248" s="40">
        <v>504.37</v>
      </c>
      <c r="R248" s="36">
        <v>0</v>
      </c>
      <c r="S248" s="36">
        <v>0</v>
      </c>
      <c r="T248" s="36"/>
      <c r="U248" s="36"/>
      <c r="V248" s="36"/>
      <c r="W248" s="38" t="s">
        <v>700</v>
      </c>
      <c r="X248" s="38" t="s">
        <v>708</v>
      </c>
      <c r="Y248" s="87" t="s">
        <v>709</v>
      </c>
    </row>
    <row r="249" s="10" customFormat="1" ht="124" customHeight="1" spans="1:25">
      <c r="A249" s="36">
        <v>6</v>
      </c>
      <c r="B249" s="37" t="s">
        <v>710</v>
      </c>
      <c r="C249" s="36" t="s">
        <v>78</v>
      </c>
      <c r="D249" s="36" t="s">
        <v>188</v>
      </c>
      <c r="E249" s="36" t="s">
        <v>711</v>
      </c>
      <c r="F249" s="38" t="s">
        <v>712</v>
      </c>
      <c r="G249" s="42">
        <v>2021.11</v>
      </c>
      <c r="H249" s="36" t="s">
        <v>713</v>
      </c>
      <c r="I249" s="36">
        <v>1</v>
      </c>
      <c r="J249" s="40">
        <v>7883.13</v>
      </c>
      <c r="K249" s="40">
        <v>6883.13</v>
      </c>
      <c r="L249" s="36">
        <v>1000</v>
      </c>
      <c r="M249" s="36"/>
      <c r="N249" s="36"/>
      <c r="O249" s="36">
        <v>0</v>
      </c>
      <c r="P249" s="36">
        <v>0</v>
      </c>
      <c r="Q249" s="36">
        <v>2000</v>
      </c>
      <c r="R249" s="36">
        <v>1000</v>
      </c>
      <c r="S249" s="36">
        <v>1000</v>
      </c>
      <c r="T249" s="36"/>
      <c r="U249" s="36"/>
      <c r="V249" s="36"/>
      <c r="W249" s="38" t="s">
        <v>135</v>
      </c>
      <c r="X249" s="38" t="s">
        <v>714</v>
      </c>
      <c r="Y249" s="87" t="s">
        <v>715</v>
      </c>
    </row>
    <row r="250" s="10" customFormat="1" ht="82" customHeight="1" spans="1:25">
      <c r="A250" s="36">
        <v>7</v>
      </c>
      <c r="B250" s="37" t="s">
        <v>716</v>
      </c>
      <c r="C250" s="36" t="s">
        <v>78</v>
      </c>
      <c r="D250" s="36" t="s">
        <v>71</v>
      </c>
      <c r="E250" s="36" t="s">
        <v>686</v>
      </c>
      <c r="F250" s="38" t="s">
        <v>717</v>
      </c>
      <c r="G250" s="42">
        <v>2022.06</v>
      </c>
      <c r="H250" s="36">
        <v>2022</v>
      </c>
      <c r="I250" s="36">
        <v>1</v>
      </c>
      <c r="J250" s="40">
        <v>400</v>
      </c>
      <c r="K250" s="40">
        <v>400</v>
      </c>
      <c r="L250" s="36"/>
      <c r="M250" s="36"/>
      <c r="N250" s="36"/>
      <c r="O250" s="36">
        <v>0</v>
      </c>
      <c r="P250" s="36">
        <v>0</v>
      </c>
      <c r="Q250" s="36">
        <v>400</v>
      </c>
      <c r="R250" s="36">
        <v>280</v>
      </c>
      <c r="S250" s="36">
        <v>280</v>
      </c>
      <c r="T250" s="36"/>
      <c r="U250" s="36"/>
      <c r="V250" s="36"/>
      <c r="W250" s="38" t="s">
        <v>700</v>
      </c>
      <c r="X250" s="38" t="s">
        <v>718</v>
      </c>
      <c r="Y250" s="87"/>
    </row>
    <row r="251" s="10" customFormat="1" ht="121" customHeight="1" spans="1:25">
      <c r="A251" s="36">
        <v>8</v>
      </c>
      <c r="B251" s="37" t="s">
        <v>719</v>
      </c>
      <c r="C251" s="36" t="s">
        <v>78</v>
      </c>
      <c r="D251" s="36" t="s">
        <v>265</v>
      </c>
      <c r="E251" s="36" t="s">
        <v>720</v>
      </c>
      <c r="F251" s="38" t="s">
        <v>721</v>
      </c>
      <c r="G251" s="42">
        <v>2022.06</v>
      </c>
      <c r="H251" s="36" t="s">
        <v>150</v>
      </c>
      <c r="I251" s="36">
        <v>1</v>
      </c>
      <c r="J251" s="40">
        <v>28187.59</v>
      </c>
      <c r="K251" s="40">
        <f>J251-L251</f>
        <v>26997.59</v>
      </c>
      <c r="L251" s="36">
        <v>1190</v>
      </c>
      <c r="M251" s="36"/>
      <c r="N251" s="36"/>
      <c r="O251" s="36">
        <v>500</v>
      </c>
      <c r="P251" s="36">
        <v>500</v>
      </c>
      <c r="Q251" s="36">
        <v>3600</v>
      </c>
      <c r="R251" s="36">
        <v>2600</v>
      </c>
      <c r="S251" s="36">
        <v>2600</v>
      </c>
      <c r="T251" s="36"/>
      <c r="U251" s="36"/>
      <c r="V251" s="36"/>
      <c r="W251" s="38" t="s">
        <v>722</v>
      </c>
      <c r="X251" s="87" t="s">
        <v>723</v>
      </c>
      <c r="Y251" s="38" t="s">
        <v>724</v>
      </c>
    </row>
    <row r="252" s="10" customFormat="1" ht="187" customHeight="1" spans="1:25">
      <c r="A252" s="36">
        <v>9</v>
      </c>
      <c r="B252" s="37" t="s">
        <v>725</v>
      </c>
      <c r="C252" s="36" t="s">
        <v>199</v>
      </c>
      <c r="D252" s="36" t="s">
        <v>120</v>
      </c>
      <c r="E252" s="36" t="s">
        <v>726</v>
      </c>
      <c r="F252" s="38" t="s">
        <v>727</v>
      </c>
      <c r="G252" s="36">
        <v>2022.12</v>
      </c>
      <c r="H252" s="36" t="s">
        <v>491</v>
      </c>
      <c r="I252" s="36">
        <v>1</v>
      </c>
      <c r="J252" s="40">
        <v>50955.7</v>
      </c>
      <c r="K252" s="40"/>
      <c r="L252" s="36"/>
      <c r="M252" s="40">
        <v>50955.7</v>
      </c>
      <c r="N252" s="36"/>
      <c r="O252" s="36"/>
      <c r="P252" s="36"/>
      <c r="Q252" s="36"/>
      <c r="R252" s="36"/>
      <c r="S252" s="36"/>
      <c r="T252" s="36"/>
      <c r="U252" s="36"/>
      <c r="V252" s="36"/>
      <c r="W252" s="38" t="s">
        <v>728</v>
      </c>
      <c r="X252" s="38" t="s">
        <v>729</v>
      </c>
      <c r="Y252" s="30"/>
    </row>
    <row r="253" s="10" customFormat="1" ht="147" customHeight="1" spans="1:25">
      <c r="A253" s="36">
        <v>10</v>
      </c>
      <c r="B253" s="37" t="s">
        <v>730</v>
      </c>
      <c r="C253" s="36" t="s">
        <v>199</v>
      </c>
      <c r="D253" s="36" t="s">
        <v>71</v>
      </c>
      <c r="E253" s="36" t="s">
        <v>686</v>
      </c>
      <c r="F253" s="38" t="s">
        <v>731</v>
      </c>
      <c r="G253" s="42">
        <v>2023.06</v>
      </c>
      <c r="H253" s="36">
        <v>2023</v>
      </c>
      <c r="I253" s="36">
        <v>1</v>
      </c>
      <c r="J253" s="40">
        <v>1410</v>
      </c>
      <c r="K253" s="40">
        <v>1410</v>
      </c>
      <c r="L253" s="36"/>
      <c r="M253" s="36"/>
      <c r="N253" s="36"/>
      <c r="O253" s="36"/>
      <c r="P253" s="36"/>
      <c r="Q253" s="36"/>
      <c r="R253" s="36"/>
      <c r="S253" s="36"/>
      <c r="T253" s="36"/>
      <c r="U253" s="36"/>
      <c r="V253" s="36"/>
      <c r="W253" s="38" t="s">
        <v>203</v>
      </c>
      <c r="X253" s="87" t="s">
        <v>732</v>
      </c>
      <c r="Y253" s="38" t="s">
        <v>733</v>
      </c>
    </row>
    <row r="254" s="10" customFormat="1" ht="177" customHeight="1" spans="1:25">
      <c r="A254" s="36">
        <v>11</v>
      </c>
      <c r="B254" s="37" t="s">
        <v>734</v>
      </c>
      <c r="C254" s="36" t="s">
        <v>199</v>
      </c>
      <c r="D254" s="36" t="s">
        <v>64</v>
      </c>
      <c r="E254" s="36" t="s">
        <v>735</v>
      </c>
      <c r="F254" s="38" t="s">
        <v>736</v>
      </c>
      <c r="G254" s="42">
        <v>2023.07</v>
      </c>
      <c r="H254" s="36" t="s">
        <v>578</v>
      </c>
      <c r="I254" s="36">
        <v>1</v>
      </c>
      <c r="J254" s="40">
        <v>58000</v>
      </c>
      <c r="K254" s="40"/>
      <c r="L254" s="36"/>
      <c r="M254" s="36"/>
      <c r="N254" s="40">
        <v>58000</v>
      </c>
      <c r="O254" s="36"/>
      <c r="P254" s="36"/>
      <c r="Q254" s="36"/>
      <c r="R254" s="36"/>
      <c r="S254" s="36"/>
      <c r="T254" s="36"/>
      <c r="U254" s="36"/>
      <c r="V254" s="36"/>
      <c r="W254" s="38" t="s">
        <v>737</v>
      </c>
      <c r="X254" s="87" t="s">
        <v>738</v>
      </c>
      <c r="Y254" s="38" t="s">
        <v>739</v>
      </c>
    </row>
    <row r="255" s="10" customFormat="1" ht="128" customHeight="1" spans="1:25">
      <c r="A255" s="36">
        <v>12</v>
      </c>
      <c r="B255" s="37" t="s">
        <v>740</v>
      </c>
      <c r="C255" s="43" t="s">
        <v>199</v>
      </c>
      <c r="D255" s="36" t="s">
        <v>235</v>
      </c>
      <c r="E255" s="36" t="s">
        <v>741</v>
      </c>
      <c r="F255" s="38" t="s">
        <v>742</v>
      </c>
      <c r="G255" s="42">
        <v>2023.09</v>
      </c>
      <c r="H255" s="36" t="s">
        <v>208</v>
      </c>
      <c r="I255" s="36">
        <v>1</v>
      </c>
      <c r="J255" s="40">
        <v>19800</v>
      </c>
      <c r="K255" s="40">
        <v>19800</v>
      </c>
      <c r="L255" s="36"/>
      <c r="M255" s="36"/>
      <c r="N255" s="36"/>
      <c r="O255" s="36"/>
      <c r="P255" s="36"/>
      <c r="Q255" s="36"/>
      <c r="R255" s="36"/>
      <c r="S255" s="36"/>
      <c r="T255" s="36"/>
      <c r="U255" s="36"/>
      <c r="V255" s="36"/>
      <c r="W255" s="38" t="s">
        <v>743</v>
      </c>
      <c r="X255" s="37" t="s">
        <v>744</v>
      </c>
      <c r="Y255" s="32"/>
    </row>
    <row r="256" s="10" customFormat="1" ht="127" customHeight="1" spans="1:25">
      <c r="A256" s="36">
        <v>13</v>
      </c>
      <c r="B256" s="37" t="s">
        <v>745</v>
      </c>
      <c r="C256" s="43" t="s">
        <v>199</v>
      </c>
      <c r="D256" s="36" t="s">
        <v>222</v>
      </c>
      <c r="E256" s="36" t="s">
        <v>746</v>
      </c>
      <c r="F256" s="38" t="s">
        <v>747</v>
      </c>
      <c r="G256" s="42">
        <v>2023.11</v>
      </c>
      <c r="H256" s="36" t="s">
        <v>208</v>
      </c>
      <c r="I256" s="36">
        <v>1</v>
      </c>
      <c r="J256" s="40">
        <v>9000</v>
      </c>
      <c r="K256" s="40">
        <v>4500</v>
      </c>
      <c r="L256" s="36">
        <v>4500</v>
      </c>
      <c r="M256" s="36"/>
      <c r="N256" s="36"/>
      <c r="O256" s="36"/>
      <c r="P256" s="36"/>
      <c r="Q256" s="36"/>
      <c r="R256" s="36"/>
      <c r="S256" s="36"/>
      <c r="T256" s="36"/>
      <c r="U256" s="36"/>
      <c r="V256" s="36"/>
      <c r="W256" s="38" t="s">
        <v>737</v>
      </c>
      <c r="X256" s="37" t="s">
        <v>748</v>
      </c>
      <c r="Y256" s="38" t="s">
        <v>749</v>
      </c>
    </row>
    <row r="257" s="10" customFormat="1" ht="128" customHeight="1" spans="1:25">
      <c r="A257" s="36">
        <v>14</v>
      </c>
      <c r="B257" s="37" t="s">
        <v>750</v>
      </c>
      <c r="C257" s="36" t="s">
        <v>199</v>
      </c>
      <c r="D257" s="36" t="s">
        <v>246</v>
      </c>
      <c r="E257" s="36" t="s">
        <v>751</v>
      </c>
      <c r="F257" s="38" t="s">
        <v>752</v>
      </c>
      <c r="G257" s="41">
        <v>2023.1</v>
      </c>
      <c r="H257" s="36" t="s">
        <v>208</v>
      </c>
      <c r="I257" s="36">
        <v>1</v>
      </c>
      <c r="J257" s="40">
        <v>29000</v>
      </c>
      <c r="K257" s="40">
        <v>14500</v>
      </c>
      <c r="L257" s="36">
        <v>14500</v>
      </c>
      <c r="M257" s="36"/>
      <c r="N257" s="36"/>
      <c r="O257" s="36"/>
      <c r="P257" s="36"/>
      <c r="Q257" s="36"/>
      <c r="R257" s="36"/>
      <c r="S257" s="36"/>
      <c r="T257" s="36"/>
      <c r="U257" s="36"/>
      <c r="V257" s="36"/>
      <c r="W257" s="38" t="s">
        <v>737</v>
      </c>
      <c r="X257" s="38" t="s">
        <v>753</v>
      </c>
      <c r="Y257" s="38" t="s">
        <v>749</v>
      </c>
    </row>
    <row r="258" s="10" customFormat="1" ht="130" customHeight="1" spans="1:25">
      <c r="A258" s="36">
        <v>15</v>
      </c>
      <c r="B258" s="37" t="s">
        <v>754</v>
      </c>
      <c r="C258" s="36" t="s">
        <v>199</v>
      </c>
      <c r="D258" s="36" t="s">
        <v>383</v>
      </c>
      <c r="E258" s="36" t="s">
        <v>755</v>
      </c>
      <c r="F258" s="38" t="s">
        <v>756</v>
      </c>
      <c r="G258" s="42">
        <v>2022.09</v>
      </c>
      <c r="H258" s="36" t="s">
        <v>150</v>
      </c>
      <c r="I258" s="36">
        <v>1</v>
      </c>
      <c r="J258" s="40">
        <v>6661.87</v>
      </c>
      <c r="K258" s="40">
        <v>3331</v>
      </c>
      <c r="L258" s="36">
        <v>3331</v>
      </c>
      <c r="M258" s="36"/>
      <c r="N258" s="36"/>
      <c r="O258" s="40"/>
      <c r="P258" s="36"/>
      <c r="Q258" s="36"/>
      <c r="R258" s="36"/>
      <c r="S258" s="36"/>
      <c r="T258" s="36"/>
      <c r="U258" s="36"/>
      <c r="V258" s="36"/>
      <c r="W258" s="38" t="s">
        <v>757</v>
      </c>
      <c r="X258" s="38" t="s">
        <v>758</v>
      </c>
      <c r="Y258" s="38" t="s">
        <v>749</v>
      </c>
    </row>
    <row r="259" s="10" customFormat="1" ht="124" customHeight="1" spans="1:25">
      <c r="A259" s="36">
        <v>16</v>
      </c>
      <c r="B259" s="37" t="s">
        <v>759</v>
      </c>
      <c r="C259" s="36" t="s">
        <v>199</v>
      </c>
      <c r="D259" s="36" t="s">
        <v>160</v>
      </c>
      <c r="E259" s="36" t="s">
        <v>698</v>
      </c>
      <c r="F259" s="38" t="s">
        <v>760</v>
      </c>
      <c r="G259" s="42">
        <v>2023.11</v>
      </c>
      <c r="H259" s="36" t="s">
        <v>208</v>
      </c>
      <c r="I259" s="36">
        <v>1</v>
      </c>
      <c r="J259" s="40">
        <v>9000</v>
      </c>
      <c r="K259" s="40">
        <v>4500</v>
      </c>
      <c r="L259" s="36">
        <v>4500</v>
      </c>
      <c r="M259" s="36"/>
      <c r="N259" s="36"/>
      <c r="O259" s="40"/>
      <c r="P259" s="36"/>
      <c r="Q259" s="36"/>
      <c r="R259" s="36"/>
      <c r="S259" s="36"/>
      <c r="T259" s="36"/>
      <c r="U259" s="36"/>
      <c r="V259" s="36"/>
      <c r="W259" s="38" t="s">
        <v>737</v>
      </c>
      <c r="X259" s="37" t="s">
        <v>761</v>
      </c>
      <c r="Y259" s="38" t="s">
        <v>749</v>
      </c>
    </row>
    <row r="260" s="11" customFormat="1" ht="21" customHeight="1" spans="1:25">
      <c r="A260" s="30" t="s">
        <v>762</v>
      </c>
      <c r="B260" s="30"/>
      <c r="C260" s="29"/>
      <c r="D260" s="30"/>
      <c r="E260" s="30"/>
      <c r="F260" s="32"/>
      <c r="G260" s="30"/>
      <c r="H260" s="30"/>
      <c r="I260" s="30"/>
      <c r="J260" s="30"/>
      <c r="K260" s="30"/>
      <c r="L260" s="30"/>
      <c r="M260" s="30"/>
      <c r="N260" s="30"/>
      <c r="O260" s="30"/>
      <c r="P260" s="30"/>
      <c r="Q260" s="30"/>
      <c r="R260" s="30"/>
      <c r="S260" s="30"/>
      <c r="T260" s="30"/>
      <c r="U260" s="30"/>
      <c r="V260" s="30"/>
      <c r="W260" s="32"/>
      <c r="X260" s="32"/>
      <c r="Y260" s="32"/>
    </row>
    <row r="261" s="3" customFormat="1" ht="21" customHeight="1" spans="1:25">
      <c r="A261" s="29" t="s">
        <v>32</v>
      </c>
      <c r="B261" s="30"/>
      <c r="C261" s="29"/>
      <c r="D261" s="29"/>
      <c r="E261" s="29"/>
      <c r="F261" s="32"/>
      <c r="G261" s="31"/>
      <c r="H261" s="29"/>
      <c r="I261" s="34">
        <f t="shared" ref="I261:V261" si="67">SUM(I262:I265)</f>
        <v>11</v>
      </c>
      <c r="J261" s="34">
        <f t="shared" si="67"/>
        <v>125003</v>
      </c>
      <c r="K261" s="34">
        <f t="shared" si="67"/>
        <v>125003</v>
      </c>
      <c r="L261" s="34">
        <f t="shared" si="67"/>
        <v>0</v>
      </c>
      <c r="M261" s="34">
        <f t="shared" si="67"/>
        <v>0</v>
      </c>
      <c r="N261" s="34">
        <f t="shared" si="67"/>
        <v>0</v>
      </c>
      <c r="O261" s="34">
        <f t="shared" si="67"/>
        <v>112643</v>
      </c>
      <c r="P261" s="34">
        <f t="shared" si="67"/>
        <v>75372</v>
      </c>
      <c r="Q261" s="34">
        <f t="shared" si="67"/>
        <v>5220</v>
      </c>
      <c r="R261" s="34">
        <f t="shared" si="67"/>
        <v>16542</v>
      </c>
      <c r="S261" s="34">
        <f t="shared" si="67"/>
        <v>16542</v>
      </c>
      <c r="T261" s="34">
        <f t="shared" si="67"/>
        <v>0</v>
      </c>
      <c r="U261" s="34">
        <f t="shared" si="67"/>
        <v>0</v>
      </c>
      <c r="V261" s="34">
        <f t="shared" si="67"/>
        <v>0</v>
      </c>
      <c r="W261" s="32"/>
      <c r="X261" s="32"/>
      <c r="Y261" s="32"/>
    </row>
    <row r="262" ht="21" customHeight="1" spans="1:25">
      <c r="A262" s="36" t="s">
        <v>27</v>
      </c>
      <c r="B262" s="37"/>
      <c r="C262" s="36"/>
      <c r="D262" s="36"/>
      <c r="E262" s="36"/>
      <c r="F262" s="38"/>
      <c r="G262" s="39"/>
      <c r="H262" s="36"/>
      <c r="I262" s="40">
        <f>I266</f>
        <v>1</v>
      </c>
      <c r="J262" s="40">
        <f t="shared" ref="J262:V262" si="68">J266</f>
        <v>92843</v>
      </c>
      <c r="K262" s="40">
        <f t="shared" si="68"/>
        <v>92843</v>
      </c>
      <c r="L262" s="40">
        <f t="shared" si="68"/>
        <v>0</v>
      </c>
      <c r="M262" s="40">
        <f t="shared" si="68"/>
        <v>0</v>
      </c>
      <c r="N262" s="40">
        <f t="shared" si="68"/>
        <v>0</v>
      </c>
      <c r="O262" s="40">
        <f t="shared" si="68"/>
        <v>92843</v>
      </c>
      <c r="P262" s="40">
        <f t="shared" si="68"/>
        <v>66772</v>
      </c>
      <c r="Q262" s="40">
        <f t="shared" si="68"/>
        <v>0</v>
      </c>
      <c r="R262" s="40">
        <f t="shared" si="68"/>
        <v>11164</v>
      </c>
      <c r="S262" s="40">
        <f t="shared" si="68"/>
        <v>11164</v>
      </c>
      <c r="T262" s="40">
        <f t="shared" si="68"/>
        <v>0</v>
      </c>
      <c r="U262" s="40">
        <f t="shared" si="68"/>
        <v>0</v>
      </c>
      <c r="V262" s="40">
        <f t="shared" si="68"/>
        <v>0</v>
      </c>
      <c r="W262" s="38"/>
      <c r="X262" s="38"/>
      <c r="Y262" s="38"/>
    </row>
    <row r="263" ht="21" customHeight="1" spans="1:25">
      <c r="A263" s="36" t="s">
        <v>28</v>
      </c>
      <c r="B263" s="37"/>
      <c r="C263" s="36"/>
      <c r="D263" s="36"/>
      <c r="E263" s="36"/>
      <c r="F263" s="38"/>
      <c r="G263" s="39"/>
      <c r="H263" s="36"/>
      <c r="I263" s="40">
        <f>SUM(I267:I268)</f>
        <v>2</v>
      </c>
      <c r="J263" s="40">
        <f t="shared" ref="J263:V263" si="69">SUM(J267:J268)</f>
        <v>23400</v>
      </c>
      <c r="K263" s="40">
        <f t="shared" si="69"/>
        <v>23400</v>
      </c>
      <c r="L263" s="40">
        <f t="shared" si="69"/>
        <v>0</v>
      </c>
      <c r="M263" s="40">
        <f t="shared" si="69"/>
        <v>0</v>
      </c>
      <c r="N263" s="40">
        <f t="shared" si="69"/>
        <v>0</v>
      </c>
      <c r="O263" s="40">
        <f t="shared" si="69"/>
        <v>19800</v>
      </c>
      <c r="P263" s="40">
        <f t="shared" si="69"/>
        <v>8600</v>
      </c>
      <c r="Q263" s="40">
        <f t="shared" si="69"/>
        <v>3600</v>
      </c>
      <c r="R263" s="40">
        <f t="shared" si="69"/>
        <v>4543</v>
      </c>
      <c r="S263" s="40">
        <f t="shared" si="69"/>
        <v>4543</v>
      </c>
      <c r="T263" s="40">
        <f t="shared" si="69"/>
        <v>0</v>
      </c>
      <c r="U263" s="40">
        <f t="shared" si="69"/>
        <v>0</v>
      </c>
      <c r="V263" s="40">
        <f t="shared" si="69"/>
        <v>0</v>
      </c>
      <c r="W263" s="38"/>
      <c r="X263" s="38"/>
      <c r="Y263" s="38"/>
    </row>
    <row r="264" ht="21" customHeight="1" spans="1:25">
      <c r="A264" s="36" t="s">
        <v>29</v>
      </c>
      <c r="B264" s="37"/>
      <c r="C264" s="36"/>
      <c r="D264" s="36"/>
      <c r="E264" s="36"/>
      <c r="F264" s="38"/>
      <c r="G264" s="39"/>
      <c r="H264" s="36"/>
      <c r="I264" s="40">
        <f>SUM(I269:I272)</f>
        <v>4</v>
      </c>
      <c r="J264" s="40">
        <f t="shared" ref="J264:V264" si="70">SUM(J269:J272)</f>
        <v>1960</v>
      </c>
      <c r="K264" s="40">
        <f t="shared" si="70"/>
        <v>1960</v>
      </c>
      <c r="L264" s="40">
        <f t="shared" si="70"/>
        <v>0</v>
      </c>
      <c r="M264" s="40">
        <f t="shared" si="70"/>
        <v>0</v>
      </c>
      <c r="N264" s="40">
        <f t="shared" si="70"/>
        <v>0</v>
      </c>
      <c r="O264" s="40">
        <f t="shared" si="70"/>
        <v>0</v>
      </c>
      <c r="P264" s="40">
        <f t="shared" si="70"/>
        <v>0</v>
      </c>
      <c r="Q264" s="40">
        <f t="shared" si="70"/>
        <v>1620</v>
      </c>
      <c r="R264" s="40">
        <f t="shared" si="70"/>
        <v>835</v>
      </c>
      <c r="S264" s="40">
        <f t="shared" si="70"/>
        <v>835</v>
      </c>
      <c r="T264" s="40">
        <f t="shared" si="70"/>
        <v>0</v>
      </c>
      <c r="U264" s="40">
        <f t="shared" si="70"/>
        <v>0</v>
      </c>
      <c r="V264" s="40">
        <f t="shared" si="70"/>
        <v>0</v>
      </c>
      <c r="W264" s="38"/>
      <c r="X264" s="38"/>
      <c r="Y264" s="38"/>
    </row>
    <row r="265" ht="21" customHeight="1" spans="1:25">
      <c r="A265" s="36" t="s">
        <v>30</v>
      </c>
      <c r="B265" s="37"/>
      <c r="C265" s="36"/>
      <c r="D265" s="36"/>
      <c r="E265" s="36"/>
      <c r="F265" s="38"/>
      <c r="G265" s="39"/>
      <c r="H265" s="36"/>
      <c r="I265" s="40">
        <f>SUM(I273:I276)</f>
        <v>4</v>
      </c>
      <c r="J265" s="40">
        <f t="shared" ref="J265:V265" si="71">SUM(J273:J276)</f>
        <v>6800</v>
      </c>
      <c r="K265" s="40">
        <f t="shared" si="71"/>
        <v>6800</v>
      </c>
      <c r="L265" s="40">
        <f t="shared" si="71"/>
        <v>0</v>
      </c>
      <c r="M265" s="40">
        <f t="shared" si="71"/>
        <v>0</v>
      </c>
      <c r="N265" s="40">
        <f t="shared" si="71"/>
        <v>0</v>
      </c>
      <c r="O265" s="40">
        <f t="shared" si="71"/>
        <v>0</v>
      </c>
      <c r="P265" s="40">
        <f t="shared" si="71"/>
        <v>0</v>
      </c>
      <c r="Q265" s="40">
        <f t="shared" si="71"/>
        <v>0</v>
      </c>
      <c r="R265" s="40">
        <f t="shared" si="71"/>
        <v>0</v>
      </c>
      <c r="S265" s="40">
        <f t="shared" si="71"/>
        <v>0</v>
      </c>
      <c r="T265" s="40">
        <f t="shared" si="71"/>
        <v>0</v>
      </c>
      <c r="U265" s="40">
        <f t="shared" si="71"/>
        <v>0</v>
      </c>
      <c r="V265" s="40">
        <f t="shared" si="71"/>
        <v>0</v>
      </c>
      <c r="W265" s="38"/>
      <c r="X265" s="38"/>
      <c r="Y265" s="38"/>
    </row>
    <row r="266" ht="67" customHeight="1" spans="1:25">
      <c r="A266" s="36">
        <v>1</v>
      </c>
      <c r="B266" s="37" t="s">
        <v>763</v>
      </c>
      <c r="C266" s="148" t="s">
        <v>34</v>
      </c>
      <c r="D266" s="148" t="s">
        <v>71</v>
      </c>
      <c r="E266" s="36" t="s">
        <v>764</v>
      </c>
      <c r="F266" s="38" t="s">
        <v>765</v>
      </c>
      <c r="G266" s="42">
        <v>2017.01</v>
      </c>
      <c r="H266" s="36" t="s">
        <v>233</v>
      </c>
      <c r="I266" s="40">
        <v>1</v>
      </c>
      <c r="J266" s="40">
        <v>92843</v>
      </c>
      <c r="K266" s="40">
        <v>92843</v>
      </c>
      <c r="L266" s="40"/>
      <c r="M266" s="40"/>
      <c r="N266" s="40"/>
      <c r="O266" s="40">
        <f>J266</f>
        <v>92843</v>
      </c>
      <c r="P266" s="40">
        <v>66772</v>
      </c>
      <c r="Q266" s="40">
        <v>0</v>
      </c>
      <c r="R266" s="40">
        <v>11164</v>
      </c>
      <c r="S266" s="40">
        <v>11164</v>
      </c>
      <c r="T266" s="40"/>
      <c r="U266" s="40"/>
      <c r="V266" s="40"/>
      <c r="W266" s="38"/>
      <c r="X266" s="38"/>
      <c r="Y266" s="38"/>
    </row>
    <row r="267" ht="94" customHeight="1" spans="1:25">
      <c r="A267" s="85">
        <v>2</v>
      </c>
      <c r="B267" s="149" t="s">
        <v>766</v>
      </c>
      <c r="C267" s="85" t="s">
        <v>41</v>
      </c>
      <c r="D267" s="85" t="s">
        <v>71</v>
      </c>
      <c r="E267" s="150" t="s">
        <v>767</v>
      </c>
      <c r="F267" s="87" t="s">
        <v>768</v>
      </c>
      <c r="G267" s="151">
        <v>2020.09</v>
      </c>
      <c r="H267" s="85" t="s">
        <v>109</v>
      </c>
      <c r="I267" s="93">
        <v>1</v>
      </c>
      <c r="J267" s="93">
        <v>2400</v>
      </c>
      <c r="K267" s="93">
        <v>2400</v>
      </c>
      <c r="L267" s="93"/>
      <c r="M267" s="93"/>
      <c r="N267" s="93"/>
      <c r="O267" s="93">
        <v>1800</v>
      </c>
      <c r="P267" s="93">
        <v>600</v>
      </c>
      <c r="Q267" s="93">
        <v>600</v>
      </c>
      <c r="R267" s="93">
        <v>543</v>
      </c>
      <c r="S267" s="93">
        <v>543</v>
      </c>
      <c r="T267" s="93"/>
      <c r="U267" s="93"/>
      <c r="V267" s="93"/>
      <c r="W267" s="87" t="s">
        <v>105</v>
      </c>
      <c r="X267" s="87" t="s">
        <v>769</v>
      </c>
      <c r="Y267" s="167" t="s">
        <v>770</v>
      </c>
    </row>
    <row r="268" ht="54" customHeight="1" spans="1:25">
      <c r="A268" s="36">
        <v>3</v>
      </c>
      <c r="B268" s="152" t="s">
        <v>771</v>
      </c>
      <c r="C268" s="85" t="s">
        <v>41</v>
      </c>
      <c r="D268" s="85" t="s">
        <v>71</v>
      </c>
      <c r="E268" s="153" t="s">
        <v>762</v>
      </c>
      <c r="F268" s="154" t="s">
        <v>772</v>
      </c>
      <c r="G268" s="151">
        <v>2021.09</v>
      </c>
      <c r="H268" s="85" t="s">
        <v>43</v>
      </c>
      <c r="I268" s="93">
        <v>1</v>
      </c>
      <c r="J268" s="93">
        <v>21000</v>
      </c>
      <c r="K268" s="93">
        <v>21000</v>
      </c>
      <c r="L268" s="93"/>
      <c r="M268" s="93"/>
      <c r="N268" s="93"/>
      <c r="O268" s="93">
        <v>18000</v>
      </c>
      <c r="P268" s="93">
        <v>8000</v>
      </c>
      <c r="Q268" s="93">
        <v>3000</v>
      </c>
      <c r="R268" s="93">
        <v>4000</v>
      </c>
      <c r="S268" s="93">
        <v>4000</v>
      </c>
      <c r="T268" s="93"/>
      <c r="U268" s="93"/>
      <c r="V268" s="93"/>
      <c r="W268" s="87" t="s">
        <v>105</v>
      </c>
      <c r="X268" s="87"/>
      <c r="Y268" s="167" t="s">
        <v>773</v>
      </c>
    </row>
    <row r="269" ht="57" customHeight="1" spans="1:25">
      <c r="A269" s="85">
        <v>4</v>
      </c>
      <c r="B269" s="155" t="s">
        <v>774</v>
      </c>
      <c r="C269" s="151" t="s">
        <v>78</v>
      </c>
      <c r="D269" s="85" t="s">
        <v>71</v>
      </c>
      <c r="E269" s="153" t="s">
        <v>762</v>
      </c>
      <c r="F269" s="156" t="s">
        <v>775</v>
      </c>
      <c r="G269" s="151">
        <v>2022.03</v>
      </c>
      <c r="H269" s="151">
        <v>2022</v>
      </c>
      <c r="I269" s="93">
        <v>1</v>
      </c>
      <c r="J269" s="93">
        <v>50</v>
      </c>
      <c r="K269" s="93">
        <v>50</v>
      </c>
      <c r="L269" s="93"/>
      <c r="M269" s="93"/>
      <c r="N269" s="93"/>
      <c r="O269" s="93">
        <v>0</v>
      </c>
      <c r="P269" s="93">
        <v>0</v>
      </c>
      <c r="Q269" s="93">
        <v>50</v>
      </c>
      <c r="R269" s="93">
        <v>45</v>
      </c>
      <c r="S269" s="93">
        <v>45</v>
      </c>
      <c r="T269" s="93"/>
      <c r="U269" s="93"/>
      <c r="V269" s="93"/>
      <c r="W269" s="156" t="s">
        <v>775</v>
      </c>
      <c r="X269" s="156"/>
      <c r="Y269" s="156" t="s">
        <v>776</v>
      </c>
    </row>
    <row r="270" ht="114" spans="1:25">
      <c r="A270" s="36">
        <v>5</v>
      </c>
      <c r="B270" s="86" t="s">
        <v>777</v>
      </c>
      <c r="C270" s="85" t="s">
        <v>78</v>
      </c>
      <c r="D270" s="85" t="s">
        <v>71</v>
      </c>
      <c r="E270" s="157" t="s">
        <v>778</v>
      </c>
      <c r="F270" s="158" t="s">
        <v>779</v>
      </c>
      <c r="G270" s="151">
        <v>2022.05</v>
      </c>
      <c r="H270" s="85">
        <v>2022</v>
      </c>
      <c r="I270" s="93">
        <v>1</v>
      </c>
      <c r="J270" s="93">
        <v>980</v>
      </c>
      <c r="K270" s="93">
        <v>980</v>
      </c>
      <c r="L270" s="93"/>
      <c r="M270" s="93"/>
      <c r="N270" s="93"/>
      <c r="O270" s="93">
        <v>0</v>
      </c>
      <c r="P270" s="93">
        <v>0</v>
      </c>
      <c r="Q270" s="93">
        <v>980</v>
      </c>
      <c r="R270" s="93">
        <v>490</v>
      </c>
      <c r="S270" s="93">
        <v>490</v>
      </c>
      <c r="T270" s="93"/>
      <c r="U270" s="93"/>
      <c r="V270" s="93"/>
      <c r="W270" s="87" t="s">
        <v>780</v>
      </c>
      <c r="X270" s="87" t="s">
        <v>781</v>
      </c>
      <c r="Y270" s="38" t="s">
        <v>782</v>
      </c>
    </row>
    <row r="271" ht="47" customHeight="1" spans="1:25">
      <c r="A271" s="85">
        <v>6</v>
      </c>
      <c r="B271" s="86" t="s">
        <v>783</v>
      </c>
      <c r="C271" s="85" t="s">
        <v>78</v>
      </c>
      <c r="D271" s="85" t="s">
        <v>71</v>
      </c>
      <c r="E271" s="85" t="s">
        <v>762</v>
      </c>
      <c r="F271" s="87" t="s">
        <v>784</v>
      </c>
      <c r="G271" s="151">
        <v>2022.03</v>
      </c>
      <c r="H271" s="85">
        <v>2022</v>
      </c>
      <c r="I271" s="93">
        <v>1</v>
      </c>
      <c r="J271" s="93">
        <v>490</v>
      </c>
      <c r="K271" s="93">
        <v>490</v>
      </c>
      <c r="L271" s="93"/>
      <c r="M271" s="93"/>
      <c r="N271" s="93"/>
      <c r="O271" s="93">
        <v>0</v>
      </c>
      <c r="P271" s="93">
        <v>0</v>
      </c>
      <c r="Q271" s="93">
        <v>150</v>
      </c>
      <c r="R271" s="93">
        <v>150</v>
      </c>
      <c r="S271" s="93">
        <v>150</v>
      </c>
      <c r="T271" s="93"/>
      <c r="U271" s="93"/>
      <c r="V271" s="93"/>
      <c r="W271" s="87" t="s">
        <v>785</v>
      </c>
      <c r="X271" s="156" t="s">
        <v>786</v>
      </c>
      <c r="Y271" s="87" t="s">
        <v>787</v>
      </c>
    </row>
    <row r="272" s="2" customFormat="1" ht="85.5" spans="1:25">
      <c r="A272" s="36">
        <v>7</v>
      </c>
      <c r="B272" s="159" t="s">
        <v>788</v>
      </c>
      <c r="C272" s="160" t="s">
        <v>78</v>
      </c>
      <c r="D272" s="161" t="s">
        <v>64</v>
      </c>
      <c r="E272" s="153" t="s">
        <v>762</v>
      </c>
      <c r="F272" s="162" t="s">
        <v>789</v>
      </c>
      <c r="G272" s="151">
        <v>2022.06</v>
      </c>
      <c r="H272" s="163">
        <v>2022</v>
      </c>
      <c r="I272" s="164">
        <v>1</v>
      </c>
      <c r="J272" s="164">
        <v>440</v>
      </c>
      <c r="K272" s="164">
        <v>440</v>
      </c>
      <c r="L272" s="93"/>
      <c r="M272" s="93"/>
      <c r="N272" s="93"/>
      <c r="O272" s="165">
        <v>0</v>
      </c>
      <c r="P272" s="165">
        <v>0</v>
      </c>
      <c r="Q272" s="93">
        <v>440</v>
      </c>
      <c r="R272" s="93">
        <f>S272</f>
        <v>150</v>
      </c>
      <c r="S272" s="164">
        <v>150</v>
      </c>
      <c r="T272" s="93"/>
      <c r="U272" s="93"/>
      <c r="V272" s="93"/>
      <c r="W272" s="162" t="s">
        <v>790</v>
      </c>
      <c r="X272" s="162" t="s">
        <v>791</v>
      </c>
      <c r="Y272" s="86" t="s">
        <v>792</v>
      </c>
    </row>
    <row r="273" ht="145" customHeight="1" spans="1:25">
      <c r="A273" s="85">
        <v>8</v>
      </c>
      <c r="B273" s="86" t="s">
        <v>793</v>
      </c>
      <c r="C273" s="85" t="s">
        <v>199</v>
      </c>
      <c r="D273" s="85" t="s">
        <v>71</v>
      </c>
      <c r="E273" s="157" t="s">
        <v>767</v>
      </c>
      <c r="F273" s="87" t="s">
        <v>794</v>
      </c>
      <c r="G273" s="85">
        <v>2023.09</v>
      </c>
      <c r="H273" s="85">
        <v>2023</v>
      </c>
      <c r="I273" s="93">
        <v>1</v>
      </c>
      <c r="J273" s="93">
        <v>2000</v>
      </c>
      <c r="K273" s="93">
        <v>2000</v>
      </c>
      <c r="L273" s="93"/>
      <c r="M273" s="93"/>
      <c r="N273" s="93"/>
      <c r="O273" s="93"/>
      <c r="P273" s="93"/>
      <c r="Q273" s="93"/>
      <c r="R273" s="93"/>
      <c r="S273" s="93"/>
      <c r="T273" s="93"/>
      <c r="U273" s="93"/>
      <c r="V273" s="93"/>
      <c r="W273" s="87" t="s">
        <v>795</v>
      </c>
      <c r="X273" s="166" t="s">
        <v>796</v>
      </c>
      <c r="Y273" s="38"/>
    </row>
    <row r="274" s="2" customFormat="1" ht="171" spans="1:25">
      <c r="A274" s="36">
        <v>9</v>
      </c>
      <c r="B274" s="86" t="s">
        <v>797</v>
      </c>
      <c r="C274" s="85" t="s">
        <v>199</v>
      </c>
      <c r="D274" s="85" t="s">
        <v>71</v>
      </c>
      <c r="E274" s="153" t="s">
        <v>762</v>
      </c>
      <c r="F274" s="87" t="s">
        <v>798</v>
      </c>
      <c r="G274" s="151">
        <v>2022.09</v>
      </c>
      <c r="H274" s="85" t="s">
        <v>87</v>
      </c>
      <c r="I274" s="93">
        <v>1</v>
      </c>
      <c r="J274" s="93">
        <v>2500</v>
      </c>
      <c r="K274" s="93">
        <v>2500</v>
      </c>
      <c r="L274" s="93"/>
      <c r="M274" s="93"/>
      <c r="N274" s="93"/>
      <c r="O274" s="93"/>
      <c r="P274" s="93"/>
      <c r="Q274" s="93"/>
      <c r="R274" s="93"/>
      <c r="S274" s="93"/>
      <c r="T274" s="93"/>
      <c r="U274" s="93"/>
      <c r="V274" s="93"/>
      <c r="W274" s="87" t="s">
        <v>799</v>
      </c>
      <c r="X274" s="38" t="s">
        <v>800</v>
      </c>
      <c r="Y274" s="38"/>
    </row>
    <row r="275" s="2" customFormat="1" ht="126" customHeight="1" spans="1:25">
      <c r="A275" s="36">
        <v>10</v>
      </c>
      <c r="B275" s="159" t="s">
        <v>801</v>
      </c>
      <c r="C275" s="160" t="s">
        <v>199</v>
      </c>
      <c r="D275" s="85" t="s">
        <v>71</v>
      </c>
      <c r="E275" s="153" t="s">
        <v>762</v>
      </c>
      <c r="F275" s="162" t="s">
        <v>802</v>
      </c>
      <c r="G275" s="151">
        <v>2022.06</v>
      </c>
      <c r="H275" s="163">
        <v>2022</v>
      </c>
      <c r="I275" s="164">
        <v>1</v>
      </c>
      <c r="J275" s="164">
        <v>800</v>
      </c>
      <c r="K275" s="164">
        <v>800</v>
      </c>
      <c r="L275" s="93"/>
      <c r="M275" s="93"/>
      <c r="N275" s="93"/>
      <c r="O275" s="165"/>
      <c r="P275" s="165"/>
      <c r="Q275" s="93"/>
      <c r="R275" s="93"/>
      <c r="S275" s="164"/>
      <c r="T275" s="93"/>
      <c r="U275" s="93"/>
      <c r="V275" s="93"/>
      <c r="W275" s="162" t="s">
        <v>802</v>
      </c>
      <c r="X275" s="162" t="s">
        <v>803</v>
      </c>
      <c r="Y275" s="86" t="s">
        <v>792</v>
      </c>
    </row>
    <row r="276" s="2" customFormat="1" ht="110" customHeight="1" spans="1:25">
      <c r="A276" s="85">
        <v>11</v>
      </c>
      <c r="B276" s="152" t="s">
        <v>804</v>
      </c>
      <c r="C276" s="85" t="s">
        <v>199</v>
      </c>
      <c r="D276" s="85" t="s">
        <v>71</v>
      </c>
      <c r="E276" s="153" t="s">
        <v>762</v>
      </c>
      <c r="F276" s="87" t="s">
        <v>805</v>
      </c>
      <c r="G276" s="151">
        <v>2022.09</v>
      </c>
      <c r="H276" s="85" t="s">
        <v>87</v>
      </c>
      <c r="I276" s="93">
        <v>1</v>
      </c>
      <c r="J276" s="93">
        <v>1500</v>
      </c>
      <c r="K276" s="93">
        <v>1500</v>
      </c>
      <c r="L276" s="93"/>
      <c r="M276" s="93"/>
      <c r="N276" s="93"/>
      <c r="O276" s="93"/>
      <c r="P276" s="93"/>
      <c r="Q276" s="93"/>
      <c r="R276" s="93"/>
      <c r="S276" s="93"/>
      <c r="T276" s="93"/>
      <c r="U276" s="93"/>
      <c r="V276" s="93"/>
      <c r="W276" s="87" t="s">
        <v>806</v>
      </c>
      <c r="X276" s="87" t="s">
        <v>807</v>
      </c>
      <c r="Y276" s="87" t="s">
        <v>808</v>
      </c>
    </row>
    <row r="277" s="2" customFormat="1" ht="21" customHeight="1" spans="1:25">
      <c r="A277" s="30" t="s">
        <v>809</v>
      </c>
      <c r="B277" s="30"/>
      <c r="C277" s="29"/>
      <c r="D277" s="30"/>
      <c r="E277" s="30"/>
      <c r="F277" s="32"/>
      <c r="G277" s="30"/>
      <c r="H277" s="30"/>
      <c r="I277" s="30"/>
      <c r="J277" s="30"/>
      <c r="K277" s="30"/>
      <c r="L277" s="30"/>
      <c r="M277" s="30"/>
      <c r="N277" s="30"/>
      <c r="O277" s="30"/>
      <c r="P277" s="30"/>
      <c r="Q277" s="30"/>
      <c r="R277" s="30"/>
      <c r="S277" s="30"/>
      <c r="T277" s="30"/>
      <c r="U277" s="30"/>
      <c r="V277" s="30"/>
      <c r="W277" s="32"/>
      <c r="X277" s="32"/>
      <c r="Y277" s="32"/>
    </row>
    <row r="278" s="3" customFormat="1" ht="21" customHeight="1" spans="1:25">
      <c r="A278" s="29" t="s">
        <v>32</v>
      </c>
      <c r="B278" s="30"/>
      <c r="C278" s="29"/>
      <c r="D278" s="29"/>
      <c r="E278" s="29"/>
      <c r="F278" s="32"/>
      <c r="G278" s="31"/>
      <c r="H278" s="29"/>
      <c r="I278" s="34">
        <f>SUM(I279:I282)</f>
        <v>1</v>
      </c>
      <c r="J278" s="34">
        <f t="shared" ref="I278:V278" si="72">SUM(J279:J282)</f>
        <v>460</v>
      </c>
      <c r="K278" s="34">
        <f t="shared" si="72"/>
        <v>460</v>
      </c>
      <c r="L278" s="34">
        <f t="shared" si="72"/>
        <v>0</v>
      </c>
      <c r="M278" s="34">
        <f t="shared" si="72"/>
        <v>0</v>
      </c>
      <c r="N278" s="34">
        <f t="shared" si="72"/>
        <v>0</v>
      </c>
      <c r="O278" s="34">
        <f t="shared" si="72"/>
        <v>460</v>
      </c>
      <c r="P278" s="34">
        <f t="shared" si="72"/>
        <v>382</v>
      </c>
      <c r="Q278" s="34">
        <f t="shared" si="72"/>
        <v>0</v>
      </c>
      <c r="R278" s="34">
        <f t="shared" si="72"/>
        <v>62</v>
      </c>
      <c r="S278" s="34">
        <f t="shared" si="72"/>
        <v>62</v>
      </c>
      <c r="T278" s="34">
        <f t="shared" si="72"/>
        <v>0</v>
      </c>
      <c r="U278" s="34">
        <f t="shared" si="72"/>
        <v>0</v>
      </c>
      <c r="V278" s="34">
        <f t="shared" si="72"/>
        <v>0</v>
      </c>
      <c r="W278" s="32"/>
      <c r="X278" s="32"/>
      <c r="Y278" s="32"/>
    </row>
    <row r="279" ht="21" customHeight="1" spans="1:25">
      <c r="A279" s="36" t="s">
        <v>27</v>
      </c>
      <c r="B279" s="37"/>
      <c r="C279" s="36"/>
      <c r="D279" s="36"/>
      <c r="E279" s="36"/>
      <c r="F279" s="38"/>
      <c r="G279" s="39"/>
      <c r="H279" s="36"/>
      <c r="I279" s="40">
        <f t="shared" ref="I279:V279" si="73">SUM(I283:I283)</f>
        <v>1</v>
      </c>
      <c r="J279" s="40">
        <f t="shared" si="73"/>
        <v>460</v>
      </c>
      <c r="K279" s="40">
        <f t="shared" si="73"/>
        <v>460</v>
      </c>
      <c r="L279" s="40">
        <f t="shared" si="73"/>
        <v>0</v>
      </c>
      <c r="M279" s="40">
        <f t="shared" si="73"/>
        <v>0</v>
      </c>
      <c r="N279" s="40">
        <f t="shared" si="73"/>
        <v>0</v>
      </c>
      <c r="O279" s="40">
        <f t="shared" si="73"/>
        <v>460</v>
      </c>
      <c r="P279" s="40">
        <f t="shared" si="73"/>
        <v>382</v>
      </c>
      <c r="Q279" s="40">
        <f t="shared" si="73"/>
        <v>0</v>
      </c>
      <c r="R279" s="40">
        <f t="shared" si="73"/>
        <v>62</v>
      </c>
      <c r="S279" s="40">
        <f t="shared" si="73"/>
        <v>62</v>
      </c>
      <c r="T279" s="40">
        <f t="shared" si="73"/>
        <v>0</v>
      </c>
      <c r="U279" s="40">
        <f t="shared" si="73"/>
        <v>0</v>
      </c>
      <c r="V279" s="40">
        <f t="shared" si="73"/>
        <v>0</v>
      </c>
      <c r="W279" s="38"/>
      <c r="X279" s="38"/>
      <c r="Y279" s="38"/>
    </row>
    <row r="280" ht="21" customHeight="1" spans="1:25">
      <c r="A280" s="36" t="s">
        <v>28</v>
      </c>
      <c r="B280" s="37"/>
      <c r="C280" s="36"/>
      <c r="D280" s="36"/>
      <c r="E280" s="36"/>
      <c r="F280" s="38"/>
      <c r="G280" s="39"/>
      <c r="H280" s="36"/>
      <c r="I280" s="40">
        <v>0</v>
      </c>
      <c r="J280" s="40">
        <v>0</v>
      </c>
      <c r="K280" s="40">
        <v>0</v>
      </c>
      <c r="L280" s="40">
        <v>0</v>
      </c>
      <c r="M280" s="40">
        <v>0</v>
      </c>
      <c r="N280" s="40">
        <v>0</v>
      </c>
      <c r="O280" s="40">
        <v>0</v>
      </c>
      <c r="P280" s="40">
        <v>0</v>
      </c>
      <c r="Q280" s="40">
        <v>0</v>
      </c>
      <c r="R280" s="40">
        <v>0</v>
      </c>
      <c r="S280" s="40">
        <v>0</v>
      </c>
      <c r="T280" s="40">
        <v>0</v>
      </c>
      <c r="U280" s="40">
        <v>0</v>
      </c>
      <c r="V280" s="40">
        <v>0</v>
      </c>
      <c r="W280" s="38"/>
      <c r="X280" s="38"/>
      <c r="Y280" s="38"/>
    </row>
    <row r="281" ht="21" customHeight="1" spans="1:25">
      <c r="A281" s="36" t="s">
        <v>29</v>
      </c>
      <c r="B281" s="37"/>
      <c r="C281" s="36"/>
      <c r="D281" s="36"/>
      <c r="E281" s="36"/>
      <c r="F281" s="38"/>
      <c r="G281" s="39"/>
      <c r="H281" s="36"/>
      <c r="I281" s="40">
        <v>0</v>
      </c>
      <c r="J281" s="40">
        <v>0</v>
      </c>
      <c r="K281" s="40">
        <v>0</v>
      </c>
      <c r="L281" s="40">
        <v>0</v>
      </c>
      <c r="M281" s="40">
        <v>0</v>
      </c>
      <c r="N281" s="40">
        <v>0</v>
      </c>
      <c r="O281" s="40">
        <v>0</v>
      </c>
      <c r="P281" s="40">
        <v>0</v>
      </c>
      <c r="Q281" s="40">
        <v>0</v>
      </c>
      <c r="R281" s="40">
        <v>0</v>
      </c>
      <c r="S281" s="40">
        <v>0</v>
      </c>
      <c r="T281" s="40">
        <v>0</v>
      </c>
      <c r="U281" s="40">
        <v>0</v>
      </c>
      <c r="V281" s="40">
        <v>0</v>
      </c>
      <c r="W281" s="38"/>
      <c r="X281" s="38"/>
      <c r="Y281" s="38"/>
    </row>
    <row r="282" ht="21" customHeight="1" spans="1:25">
      <c r="A282" s="36" t="s">
        <v>30</v>
      </c>
      <c r="B282" s="37"/>
      <c r="C282" s="36"/>
      <c r="D282" s="36"/>
      <c r="E282" s="36"/>
      <c r="F282" s="38"/>
      <c r="G282" s="39"/>
      <c r="H282" s="36"/>
      <c r="I282" s="40">
        <v>0</v>
      </c>
      <c r="J282" s="40">
        <v>0</v>
      </c>
      <c r="K282" s="40">
        <v>0</v>
      </c>
      <c r="L282" s="40">
        <v>0</v>
      </c>
      <c r="M282" s="40">
        <v>0</v>
      </c>
      <c r="N282" s="40">
        <v>0</v>
      </c>
      <c r="O282" s="40">
        <v>0</v>
      </c>
      <c r="P282" s="40">
        <v>0</v>
      </c>
      <c r="Q282" s="40">
        <v>0</v>
      </c>
      <c r="R282" s="40">
        <v>0</v>
      </c>
      <c r="S282" s="40">
        <v>0</v>
      </c>
      <c r="T282" s="40">
        <v>0</v>
      </c>
      <c r="U282" s="40">
        <v>0</v>
      </c>
      <c r="V282" s="40">
        <v>0</v>
      </c>
      <c r="W282" s="38"/>
      <c r="X282" s="38"/>
      <c r="Y282" s="38"/>
    </row>
    <row r="283" ht="75" customHeight="1" spans="1:25">
      <c r="A283" s="36">
        <v>1</v>
      </c>
      <c r="B283" s="37" t="s">
        <v>810</v>
      </c>
      <c r="C283" s="36" t="s">
        <v>34</v>
      </c>
      <c r="D283" s="36" t="s">
        <v>64</v>
      </c>
      <c r="E283" s="36" t="s">
        <v>809</v>
      </c>
      <c r="F283" s="38" t="s">
        <v>811</v>
      </c>
      <c r="G283" s="42">
        <v>2020.09</v>
      </c>
      <c r="H283" s="36" t="s">
        <v>74</v>
      </c>
      <c r="I283" s="40">
        <v>1</v>
      </c>
      <c r="J283" s="40">
        <v>460</v>
      </c>
      <c r="K283" s="40">
        <v>460</v>
      </c>
      <c r="L283" s="40"/>
      <c r="M283" s="40"/>
      <c r="N283" s="40"/>
      <c r="O283" s="40">
        <v>460</v>
      </c>
      <c r="P283" s="40">
        <v>382</v>
      </c>
      <c r="Q283" s="40">
        <v>0</v>
      </c>
      <c r="R283" s="40">
        <v>62</v>
      </c>
      <c r="S283" s="40">
        <v>62</v>
      </c>
      <c r="T283" s="40"/>
      <c r="U283" s="40"/>
      <c r="V283" s="40"/>
      <c r="W283" s="38" t="s">
        <v>812</v>
      </c>
      <c r="X283" s="38"/>
      <c r="Y283" s="98"/>
    </row>
    <row r="284" s="2" customFormat="1" ht="21" customHeight="1" spans="1:25">
      <c r="A284" s="30" t="s">
        <v>813</v>
      </c>
      <c r="B284" s="30"/>
      <c r="C284" s="29"/>
      <c r="D284" s="30"/>
      <c r="E284" s="30"/>
      <c r="F284" s="32"/>
      <c r="G284" s="30"/>
      <c r="H284" s="30"/>
      <c r="I284" s="30"/>
      <c r="J284" s="30"/>
      <c r="K284" s="30"/>
      <c r="L284" s="30"/>
      <c r="M284" s="30"/>
      <c r="N284" s="30"/>
      <c r="O284" s="30"/>
      <c r="P284" s="30"/>
      <c r="Q284" s="30"/>
      <c r="R284" s="30"/>
      <c r="S284" s="30"/>
      <c r="T284" s="30"/>
      <c r="U284" s="30"/>
      <c r="V284" s="30"/>
      <c r="W284" s="32"/>
      <c r="X284" s="32"/>
      <c r="Y284" s="32"/>
    </row>
    <row r="285" s="3" customFormat="1" ht="21" customHeight="1" spans="1:25">
      <c r="A285" s="29" t="s">
        <v>32</v>
      </c>
      <c r="B285" s="30"/>
      <c r="C285" s="29"/>
      <c r="D285" s="29"/>
      <c r="E285" s="29"/>
      <c r="F285" s="32"/>
      <c r="G285" s="31"/>
      <c r="H285" s="29"/>
      <c r="I285" s="34">
        <f t="shared" ref="I285:V285" si="74">SUM(I286:I289)</f>
        <v>1</v>
      </c>
      <c r="J285" s="34">
        <f t="shared" si="74"/>
        <v>88.67</v>
      </c>
      <c r="K285" s="34">
        <f t="shared" si="74"/>
        <v>88.67</v>
      </c>
      <c r="L285" s="34">
        <f t="shared" si="74"/>
        <v>0</v>
      </c>
      <c r="M285" s="34">
        <f t="shared" si="74"/>
        <v>0</v>
      </c>
      <c r="N285" s="34">
        <f t="shared" si="74"/>
        <v>0</v>
      </c>
      <c r="O285" s="34">
        <f t="shared" si="74"/>
        <v>88.67</v>
      </c>
      <c r="P285" s="34">
        <f t="shared" si="74"/>
        <v>63.4</v>
      </c>
      <c r="Q285" s="34">
        <f t="shared" si="74"/>
        <v>0</v>
      </c>
      <c r="R285" s="34">
        <f t="shared" si="74"/>
        <v>25.27</v>
      </c>
      <c r="S285" s="34">
        <f t="shared" si="74"/>
        <v>25.27</v>
      </c>
      <c r="T285" s="34">
        <f t="shared" si="74"/>
        <v>0</v>
      </c>
      <c r="U285" s="34">
        <f t="shared" si="74"/>
        <v>0</v>
      </c>
      <c r="V285" s="34">
        <f t="shared" si="74"/>
        <v>0</v>
      </c>
      <c r="W285" s="32"/>
      <c r="X285" s="32"/>
      <c r="Y285" s="32"/>
    </row>
    <row r="286" ht="21" customHeight="1" spans="1:25">
      <c r="A286" s="36" t="s">
        <v>27</v>
      </c>
      <c r="B286" s="37"/>
      <c r="C286" s="36"/>
      <c r="D286" s="36"/>
      <c r="E286" s="36"/>
      <c r="F286" s="38"/>
      <c r="G286" s="39"/>
      <c r="H286" s="36"/>
      <c r="I286" s="40">
        <f t="shared" ref="I286:V286" si="75">I290</f>
        <v>1</v>
      </c>
      <c r="J286" s="40">
        <f t="shared" si="75"/>
        <v>88.67</v>
      </c>
      <c r="K286" s="40">
        <f t="shared" si="75"/>
        <v>88.67</v>
      </c>
      <c r="L286" s="40">
        <f t="shared" si="75"/>
        <v>0</v>
      </c>
      <c r="M286" s="40">
        <f t="shared" si="75"/>
        <v>0</v>
      </c>
      <c r="N286" s="40">
        <f t="shared" si="75"/>
        <v>0</v>
      </c>
      <c r="O286" s="40">
        <f t="shared" si="75"/>
        <v>88.67</v>
      </c>
      <c r="P286" s="40">
        <f t="shared" si="75"/>
        <v>63.4</v>
      </c>
      <c r="Q286" s="40">
        <f t="shared" si="75"/>
        <v>0</v>
      </c>
      <c r="R286" s="40">
        <f t="shared" si="75"/>
        <v>25.27</v>
      </c>
      <c r="S286" s="40">
        <f t="shared" si="75"/>
        <v>25.27</v>
      </c>
      <c r="T286" s="40">
        <f t="shared" si="75"/>
        <v>0</v>
      </c>
      <c r="U286" s="40">
        <f t="shared" si="75"/>
        <v>0</v>
      </c>
      <c r="V286" s="40">
        <f t="shared" si="75"/>
        <v>0</v>
      </c>
      <c r="W286" s="38"/>
      <c r="X286" s="38"/>
      <c r="Y286" s="38"/>
    </row>
    <row r="287" ht="21" customHeight="1" spans="1:25">
      <c r="A287" s="36" t="s">
        <v>28</v>
      </c>
      <c r="B287" s="37"/>
      <c r="C287" s="36"/>
      <c r="D287" s="36"/>
      <c r="E287" s="36"/>
      <c r="F287" s="38"/>
      <c r="G287" s="39"/>
      <c r="H287" s="36"/>
      <c r="I287" s="40">
        <v>0</v>
      </c>
      <c r="J287" s="40">
        <v>0</v>
      </c>
      <c r="K287" s="40">
        <v>0</v>
      </c>
      <c r="L287" s="40">
        <v>0</v>
      </c>
      <c r="M287" s="40">
        <v>0</v>
      </c>
      <c r="N287" s="40">
        <v>0</v>
      </c>
      <c r="O287" s="40">
        <v>0</v>
      </c>
      <c r="P287" s="40">
        <v>0</v>
      </c>
      <c r="Q287" s="40">
        <v>0</v>
      </c>
      <c r="R287" s="40">
        <v>0</v>
      </c>
      <c r="S287" s="40">
        <v>0</v>
      </c>
      <c r="T287" s="40">
        <v>0</v>
      </c>
      <c r="U287" s="40">
        <v>0</v>
      </c>
      <c r="V287" s="40">
        <v>0</v>
      </c>
      <c r="W287" s="38"/>
      <c r="X287" s="38"/>
      <c r="Y287" s="38"/>
    </row>
    <row r="288" ht="21" customHeight="1" spans="1:25">
      <c r="A288" s="36" t="s">
        <v>29</v>
      </c>
      <c r="B288" s="37"/>
      <c r="C288" s="36"/>
      <c r="D288" s="36"/>
      <c r="E288" s="36"/>
      <c r="F288" s="38"/>
      <c r="G288" s="39"/>
      <c r="H288" s="36"/>
      <c r="I288" s="40">
        <v>0</v>
      </c>
      <c r="J288" s="40">
        <v>0</v>
      </c>
      <c r="K288" s="40">
        <v>0</v>
      </c>
      <c r="L288" s="40">
        <v>0</v>
      </c>
      <c r="M288" s="40">
        <v>0</v>
      </c>
      <c r="N288" s="40">
        <v>0</v>
      </c>
      <c r="O288" s="40">
        <v>0</v>
      </c>
      <c r="P288" s="40">
        <v>0</v>
      </c>
      <c r="Q288" s="40">
        <v>0</v>
      </c>
      <c r="R288" s="40">
        <v>0</v>
      </c>
      <c r="S288" s="40">
        <v>0</v>
      </c>
      <c r="T288" s="40">
        <v>0</v>
      </c>
      <c r="U288" s="40">
        <v>0</v>
      </c>
      <c r="V288" s="40">
        <v>0</v>
      </c>
      <c r="W288" s="38"/>
      <c r="X288" s="38"/>
      <c r="Y288" s="38"/>
    </row>
    <row r="289" ht="21" customHeight="1" spans="1:25">
      <c r="A289" s="36" t="s">
        <v>30</v>
      </c>
      <c r="B289" s="37"/>
      <c r="C289" s="36"/>
      <c r="D289" s="36"/>
      <c r="E289" s="36"/>
      <c r="F289" s="38"/>
      <c r="G289" s="39"/>
      <c r="H289" s="36"/>
      <c r="I289" s="40">
        <v>0</v>
      </c>
      <c r="J289" s="40">
        <v>0</v>
      </c>
      <c r="K289" s="40">
        <v>0</v>
      </c>
      <c r="L289" s="40">
        <v>0</v>
      </c>
      <c r="M289" s="40">
        <v>0</v>
      </c>
      <c r="N289" s="40">
        <v>0</v>
      </c>
      <c r="O289" s="40">
        <v>0</v>
      </c>
      <c r="P289" s="40">
        <v>0</v>
      </c>
      <c r="Q289" s="40">
        <v>0</v>
      </c>
      <c r="R289" s="40">
        <v>0</v>
      </c>
      <c r="S289" s="40">
        <v>0</v>
      </c>
      <c r="T289" s="40">
        <v>0</v>
      </c>
      <c r="U289" s="40">
        <v>0</v>
      </c>
      <c r="V289" s="40">
        <v>0</v>
      </c>
      <c r="W289" s="38"/>
      <c r="X289" s="38"/>
      <c r="Y289" s="38"/>
    </row>
    <row r="290" ht="126" customHeight="1" spans="1:25">
      <c r="A290" s="36">
        <v>1</v>
      </c>
      <c r="B290" s="37" t="s">
        <v>814</v>
      </c>
      <c r="C290" s="36" t="s">
        <v>34</v>
      </c>
      <c r="D290" s="36" t="s">
        <v>815</v>
      </c>
      <c r="E290" s="36" t="s">
        <v>813</v>
      </c>
      <c r="F290" s="38" t="s">
        <v>816</v>
      </c>
      <c r="G290" s="42">
        <v>2020.07</v>
      </c>
      <c r="H290" s="36">
        <v>2020</v>
      </c>
      <c r="I290" s="40">
        <v>1</v>
      </c>
      <c r="J290" s="40">
        <v>88.67</v>
      </c>
      <c r="K290" s="40">
        <v>88.67</v>
      </c>
      <c r="L290" s="40"/>
      <c r="M290" s="40"/>
      <c r="N290" s="40"/>
      <c r="O290" s="40">
        <v>88.67</v>
      </c>
      <c r="P290" s="40">
        <v>63.4</v>
      </c>
      <c r="Q290" s="40">
        <v>0</v>
      </c>
      <c r="R290" s="40">
        <v>25.27</v>
      </c>
      <c r="S290" s="40">
        <v>25.27</v>
      </c>
      <c r="T290" s="40"/>
      <c r="U290" s="40"/>
      <c r="V290" s="40"/>
      <c r="W290" s="38" t="s">
        <v>60</v>
      </c>
      <c r="X290" s="38" t="s">
        <v>817</v>
      </c>
      <c r="Y290" s="38"/>
    </row>
    <row r="291" s="2" customFormat="1" ht="21" customHeight="1" spans="1:25">
      <c r="A291" s="30" t="s">
        <v>818</v>
      </c>
      <c r="B291" s="30"/>
      <c r="C291" s="29"/>
      <c r="D291" s="30"/>
      <c r="E291" s="30"/>
      <c r="F291" s="32"/>
      <c r="G291" s="30"/>
      <c r="H291" s="30"/>
      <c r="I291" s="30"/>
      <c r="J291" s="30"/>
      <c r="K291" s="30"/>
      <c r="L291" s="30"/>
      <c r="M291" s="30"/>
      <c r="N291" s="30"/>
      <c r="O291" s="30"/>
      <c r="P291" s="30"/>
      <c r="Q291" s="30"/>
      <c r="R291" s="30"/>
      <c r="S291" s="30"/>
      <c r="T291" s="30"/>
      <c r="U291" s="30"/>
      <c r="V291" s="30"/>
      <c r="W291" s="32"/>
      <c r="X291" s="32"/>
      <c r="Y291" s="32"/>
    </row>
    <row r="292" s="3" customFormat="1" ht="21" customHeight="1" spans="1:25">
      <c r="A292" s="29" t="s">
        <v>32</v>
      </c>
      <c r="B292" s="30"/>
      <c r="C292" s="29"/>
      <c r="D292" s="29"/>
      <c r="E292" s="29"/>
      <c r="F292" s="32"/>
      <c r="G292" s="31"/>
      <c r="H292" s="29"/>
      <c r="I292" s="34">
        <f t="shared" ref="I292:V292" si="76">SUM(I293:I296)</f>
        <v>1</v>
      </c>
      <c r="J292" s="34">
        <f t="shared" si="76"/>
        <v>39881</v>
      </c>
      <c r="K292" s="34">
        <f t="shared" si="76"/>
        <v>39881</v>
      </c>
      <c r="L292" s="34">
        <f t="shared" si="76"/>
        <v>0</v>
      </c>
      <c r="M292" s="34">
        <f t="shared" si="76"/>
        <v>0</v>
      </c>
      <c r="N292" s="34">
        <f t="shared" si="76"/>
        <v>0</v>
      </c>
      <c r="O292" s="34">
        <f t="shared" si="76"/>
        <v>5000</v>
      </c>
      <c r="P292" s="34">
        <f t="shared" si="76"/>
        <v>2530</v>
      </c>
      <c r="Q292" s="34">
        <f t="shared" si="76"/>
        <v>30000</v>
      </c>
      <c r="R292" s="34">
        <f t="shared" si="76"/>
        <v>15000</v>
      </c>
      <c r="S292" s="34">
        <f t="shared" si="76"/>
        <v>15000</v>
      </c>
      <c r="T292" s="34">
        <f t="shared" si="76"/>
        <v>0</v>
      </c>
      <c r="U292" s="34">
        <f t="shared" si="76"/>
        <v>0</v>
      </c>
      <c r="V292" s="34">
        <f t="shared" si="76"/>
        <v>0</v>
      </c>
      <c r="W292" s="32"/>
      <c r="X292" s="32"/>
      <c r="Y292" s="32"/>
    </row>
    <row r="293" ht="21" customHeight="1" spans="1:25">
      <c r="A293" s="36" t="s">
        <v>27</v>
      </c>
      <c r="B293" s="37"/>
      <c r="C293" s="36"/>
      <c r="D293" s="36"/>
      <c r="E293" s="36"/>
      <c r="F293" s="38"/>
      <c r="G293" s="39"/>
      <c r="H293" s="36"/>
      <c r="I293" s="40">
        <v>0</v>
      </c>
      <c r="J293" s="40">
        <v>0</v>
      </c>
      <c r="K293" s="40">
        <v>0</v>
      </c>
      <c r="L293" s="40">
        <v>0</v>
      </c>
      <c r="M293" s="40">
        <v>0</v>
      </c>
      <c r="N293" s="40">
        <v>0</v>
      </c>
      <c r="O293" s="40">
        <v>0</v>
      </c>
      <c r="P293" s="40">
        <v>0</v>
      </c>
      <c r="Q293" s="40">
        <v>0</v>
      </c>
      <c r="R293" s="40">
        <v>0</v>
      </c>
      <c r="S293" s="40">
        <v>0</v>
      </c>
      <c r="T293" s="40">
        <v>0</v>
      </c>
      <c r="U293" s="40">
        <v>0</v>
      </c>
      <c r="V293" s="40">
        <v>0</v>
      </c>
      <c r="W293" s="38"/>
      <c r="X293" s="38"/>
      <c r="Y293" s="38"/>
    </row>
    <row r="294" ht="21" customHeight="1" spans="1:25">
      <c r="A294" s="36" t="s">
        <v>28</v>
      </c>
      <c r="B294" s="37"/>
      <c r="C294" s="36"/>
      <c r="D294" s="36"/>
      <c r="E294" s="36"/>
      <c r="F294" s="38"/>
      <c r="G294" s="39"/>
      <c r="H294" s="36"/>
      <c r="I294" s="40">
        <f t="shared" ref="I294:V294" si="77">I297</f>
        <v>1</v>
      </c>
      <c r="J294" s="40">
        <f t="shared" si="77"/>
        <v>39881</v>
      </c>
      <c r="K294" s="40">
        <f t="shared" si="77"/>
        <v>39881</v>
      </c>
      <c r="L294" s="40">
        <f t="shared" si="77"/>
        <v>0</v>
      </c>
      <c r="M294" s="40">
        <f t="shared" si="77"/>
        <v>0</v>
      </c>
      <c r="N294" s="40">
        <f t="shared" si="77"/>
        <v>0</v>
      </c>
      <c r="O294" s="40">
        <f t="shared" si="77"/>
        <v>5000</v>
      </c>
      <c r="P294" s="40">
        <f t="shared" si="77"/>
        <v>2530</v>
      </c>
      <c r="Q294" s="40">
        <f t="shared" si="77"/>
        <v>30000</v>
      </c>
      <c r="R294" s="40">
        <f t="shared" si="77"/>
        <v>15000</v>
      </c>
      <c r="S294" s="40">
        <f t="shared" si="77"/>
        <v>15000</v>
      </c>
      <c r="T294" s="40">
        <f t="shared" si="77"/>
        <v>0</v>
      </c>
      <c r="U294" s="40">
        <f t="shared" si="77"/>
        <v>0</v>
      </c>
      <c r="V294" s="40">
        <f t="shared" si="77"/>
        <v>0</v>
      </c>
      <c r="W294" s="38"/>
      <c r="X294" s="38"/>
      <c r="Y294" s="38"/>
    </row>
    <row r="295" ht="21" customHeight="1" spans="1:25">
      <c r="A295" s="36" t="s">
        <v>29</v>
      </c>
      <c r="B295" s="37"/>
      <c r="C295" s="36"/>
      <c r="D295" s="36"/>
      <c r="E295" s="36"/>
      <c r="F295" s="38"/>
      <c r="G295" s="39"/>
      <c r="H295" s="36"/>
      <c r="I295" s="40">
        <v>0</v>
      </c>
      <c r="J295" s="40">
        <v>0</v>
      </c>
      <c r="K295" s="40">
        <v>0</v>
      </c>
      <c r="L295" s="40">
        <v>0</v>
      </c>
      <c r="M295" s="40">
        <v>0</v>
      </c>
      <c r="N295" s="40">
        <v>0</v>
      </c>
      <c r="O295" s="40">
        <v>0</v>
      </c>
      <c r="P295" s="40">
        <v>0</v>
      </c>
      <c r="Q295" s="40">
        <v>0</v>
      </c>
      <c r="R295" s="40">
        <v>0</v>
      </c>
      <c r="S295" s="40">
        <v>0</v>
      </c>
      <c r="T295" s="40">
        <v>0</v>
      </c>
      <c r="U295" s="40">
        <v>0</v>
      </c>
      <c r="V295" s="40">
        <v>0</v>
      </c>
      <c r="W295" s="38"/>
      <c r="X295" s="38"/>
      <c r="Y295" s="38"/>
    </row>
    <row r="296" ht="21" customHeight="1" spans="1:25">
      <c r="A296" s="36" t="s">
        <v>30</v>
      </c>
      <c r="B296" s="37"/>
      <c r="C296" s="36"/>
      <c r="D296" s="36"/>
      <c r="E296" s="36"/>
      <c r="F296" s="38"/>
      <c r="G296" s="39"/>
      <c r="H296" s="36"/>
      <c r="I296" s="40">
        <v>0</v>
      </c>
      <c r="J296" s="40">
        <v>0</v>
      </c>
      <c r="K296" s="40">
        <v>0</v>
      </c>
      <c r="L296" s="40">
        <v>0</v>
      </c>
      <c r="M296" s="40">
        <v>0</v>
      </c>
      <c r="N296" s="40">
        <v>0</v>
      </c>
      <c r="O296" s="40">
        <v>0</v>
      </c>
      <c r="P296" s="40">
        <v>0</v>
      </c>
      <c r="Q296" s="40">
        <v>0</v>
      </c>
      <c r="R296" s="40">
        <v>0</v>
      </c>
      <c r="S296" s="40">
        <v>0</v>
      </c>
      <c r="T296" s="40">
        <v>0</v>
      </c>
      <c r="U296" s="40">
        <v>0</v>
      </c>
      <c r="V296" s="40">
        <v>0</v>
      </c>
      <c r="W296" s="38"/>
      <c r="X296" s="38"/>
      <c r="Y296" s="38"/>
    </row>
    <row r="297" ht="147" customHeight="1" spans="1:25">
      <c r="A297" s="36">
        <v>1</v>
      </c>
      <c r="B297" s="37" t="s">
        <v>819</v>
      </c>
      <c r="C297" s="36" t="s">
        <v>41</v>
      </c>
      <c r="D297" s="36" t="s">
        <v>120</v>
      </c>
      <c r="E297" s="36" t="s">
        <v>820</v>
      </c>
      <c r="F297" s="38" t="s">
        <v>821</v>
      </c>
      <c r="G297" s="36">
        <v>2022.02</v>
      </c>
      <c r="H297" s="40" t="s">
        <v>87</v>
      </c>
      <c r="I297" s="40">
        <v>1</v>
      </c>
      <c r="J297" s="40">
        <v>39881</v>
      </c>
      <c r="K297" s="40">
        <v>39881</v>
      </c>
      <c r="L297" s="40"/>
      <c r="M297" s="40"/>
      <c r="N297" s="40"/>
      <c r="O297" s="40">
        <v>5000</v>
      </c>
      <c r="P297" s="40">
        <v>2530</v>
      </c>
      <c r="Q297" s="40">
        <v>30000</v>
      </c>
      <c r="R297" s="40">
        <v>15000</v>
      </c>
      <c r="S297" s="40">
        <v>15000</v>
      </c>
      <c r="T297" s="40"/>
      <c r="U297" s="40"/>
      <c r="V297" s="40"/>
      <c r="W297" s="38" t="s">
        <v>822</v>
      </c>
      <c r="X297" s="38" t="s">
        <v>823</v>
      </c>
      <c r="Y297" s="87" t="s">
        <v>824</v>
      </c>
    </row>
    <row r="298" s="2" customFormat="1" ht="21" customHeight="1" spans="1:25">
      <c r="A298" s="30" t="s">
        <v>825</v>
      </c>
      <c r="B298" s="30"/>
      <c r="C298" s="29"/>
      <c r="D298" s="30"/>
      <c r="E298" s="30"/>
      <c r="F298" s="32"/>
      <c r="G298" s="30"/>
      <c r="H298" s="30"/>
      <c r="I298" s="30"/>
      <c r="J298" s="30"/>
      <c r="K298" s="30"/>
      <c r="L298" s="30"/>
      <c r="M298" s="30"/>
      <c r="N298" s="30"/>
      <c r="O298" s="30"/>
      <c r="P298" s="30"/>
      <c r="Q298" s="30"/>
      <c r="R298" s="30"/>
      <c r="S298" s="30"/>
      <c r="T298" s="30"/>
      <c r="U298" s="30"/>
      <c r="V298" s="30"/>
      <c r="W298" s="32"/>
      <c r="X298" s="32"/>
      <c r="Y298" s="32"/>
    </row>
    <row r="299" s="3" customFormat="1" ht="21" customHeight="1" spans="1:25">
      <c r="A299" s="29" t="s">
        <v>32</v>
      </c>
      <c r="B299" s="30"/>
      <c r="C299" s="29"/>
      <c r="D299" s="29"/>
      <c r="E299" s="29"/>
      <c r="F299" s="32"/>
      <c r="G299" s="31"/>
      <c r="H299" s="29"/>
      <c r="I299" s="34">
        <f t="shared" ref="I299:V299" si="78">SUM(I300:I303)</f>
        <v>2</v>
      </c>
      <c r="J299" s="34">
        <f t="shared" si="78"/>
        <v>8589</v>
      </c>
      <c r="K299" s="34">
        <f t="shared" si="78"/>
        <v>8589</v>
      </c>
      <c r="L299" s="34">
        <f t="shared" si="78"/>
        <v>0</v>
      </c>
      <c r="M299" s="34">
        <f t="shared" si="78"/>
        <v>0</v>
      </c>
      <c r="N299" s="34">
        <f t="shared" si="78"/>
        <v>0</v>
      </c>
      <c r="O299" s="34">
        <f t="shared" si="78"/>
        <v>8399</v>
      </c>
      <c r="P299" s="34">
        <f t="shared" si="78"/>
        <v>6648</v>
      </c>
      <c r="Q299" s="34">
        <f t="shared" si="78"/>
        <v>190</v>
      </c>
      <c r="R299" s="34">
        <f t="shared" si="78"/>
        <v>913</v>
      </c>
      <c r="S299" s="34">
        <f t="shared" si="78"/>
        <v>913</v>
      </c>
      <c r="T299" s="34">
        <f t="shared" si="78"/>
        <v>0</v>
      </c>
      <c r="U299" s="34">
        <f t="shared" si="78"/>
        <v>0</v>
      </c>
      <c r="V299" s="34">
        <f t="shared" si="78"/>
        <v>0</v>
      </c>
      <c r="W299" s="32"/>
      <c r="X299" s="32"/>
      <c r="Y299" s="32"/>
    </row>
    <row r="300" ht="21" customHeight="1" spans="1:25">
      <c r="A300" s="36" t="s">
        <v>27</v>
      </c>
      <c r="B300" s="37"/>
      <c r="C300" s="36"/>
      <c r="D300" s="36"/>
      <c r="E300" s="36"/>
      <c r="F300" s="38"/>
      <c r="G300" s="39"/>
      <c r="H300" s="36"/>
      <c r="I300" s="40">
        <f t="shared" ref="I300:V300" si="79">SUM(I304:I304)</f>
        <v>1</v>
      </c>
      <c r="J300" s="40">
        <f t="shared" si="79"/>
        <v>8389</v>
      </c>
      <c r="K300" s="40">
        <f t="shared" si="79"/>
        <v>8389</v>
      </c>
      <c r="L300" s="40">
        <f t="shared" si="79"/>
        <v>0</v>
      </c>
      <c r="M300" s="40">
        <f t="shared" si="79"/>
        <v>0</v>
      </c>
      <c r="N300" s="40">
        <f t="shared" si="79"/>
        <v>0</v>
      </c>
      <c r="O300" s="40">
        <f t="shared" si="79"/>
        <v>8389</v>
      </c>
      <c r="P300" s="40">
        <f t="shared" si="79"/>
        <v>6648</v>
      </c>
      <c r="Q300" s="40">
        <f t="shared" si="79"/>
        <v>0</v>
      </c>
      <c r="R300" s="40">
        <f t="shared" si="79"/>
        <v>773</v>
      </c>
      <c r="S300" s="40">
        <f t="shared" si="79"/>
        <v>773</v>
      </c>
      <c r="T300" s="40">
        <f t="shared" si="79"/>
        <v>0</v>
      </c>
      <c r="U300" s="40">
        <f t="shared" si="79"/>
        <v>0</v>
      </c>
      <c r="V300" s="40">
        <f t="shared" si="79"/>
        <v>0</v>
      </c>
      <c r="W300" s="38"/>
      <c r="X300" s="38"/>
      <c r="Y300" s="38"/>
    </row>
    <row r="301" ht="21" customHeight="1" spans="1:25">
      <c r="A301" s="36" t="s">
        <v>28</v>
      </c>
      <c r="B301" s="37"/>
      <c r="C301" s="36"/>
      <c r="D301" s="36"/>
      <c r="E301" s="36"/>
      <c r="F301" s="38"/>
      <c r="G301" s="39"/>
      <c r="H301" s="36"/>
      <c r="I301" s="40">
        <f t="shared" ref="I301:V301" si="80">I305</f>
        <v>1</v>
      </c>
      <c r="J301" s="40">
        <f t="shared" si="80"/>
        <v>200</v>
      </c>
      <c r="K301" s="40">
        <f t="shared" si="80"/>
        <v>200</v>
      </c>
      <c r="L301" s="40">
        <f t="shared" si="80"/>
        <v>0</v>
      </c>
      <c r="M301" s="40">
        <f t="shared" si="80"/>
        <v>0</v>
      </c>
      <c r="N301" s="40">
        <f t="shared" si="80"/>
        <v>0</v>
      </c>
      <c r="O301" s="40">
        <f t="shared" si="80"/>
        <v>10</v>
      </c>
      <c r="P301" s="40">
        <f t="shared" si="80"/>
        <v>0</v>
      </c>
      <c r="Q301" s="40">
        <f t="shared" si="80"/>
        <v>190</v>
      </c>
      <c r="R301" s="40">
        <f t="shared" si="80"/>
        <v>140</v>
      </c>
      <c r="S301" s="40">
        <f t="shared" si="80"/>
        <v>140</v>
      </c>
      <c r="T301" s="40">
        <f t="shared" si="80"/>
        <v>0</v>
      </c>
      <c r="U301" s="40">
        <f t="shared" si="80"/>
        <v>0</v>
      </c>
      <c r="V301" s="40">
        <f t="shared" si="80"/>
        <v>0</v>
      </c>
      <c r="W301" s="38"/>
      <c r="X301" s="38"/>
      <c r="Y301" s="38"/>
    </row>
    <row r="302" ht="21" customHeight="1" spans="1:25">
      <c r="A302" s="36" t="s">
        <v>29</v>
      </c>
      <c r="B302" s="37"/>
      <c r="C302" s="36"/>
      <c r="D302" s="36"/>
      <c r="E302" s="36"/>
      <c r="F302" s="38"/>
      <c r="G302" s="39"/>
      <c r="H302" s="36"/>
      <c r="I302" s="40">
        <v>0</v>
      </c>
      <c r="J302" s="40">
        <v>0</v>
      </c>
      <c r="K302" s="40">
        <v>0</v>
      </c>
      <c r="L302" s="40">
        <v>0</v>
      </c>
      <c r="M302" s="40">
        <v>0</v>
      </c>
      <c r="N302" s="40">
        <v>0</v>
      </c>
      <c r="O302" s="40">
        <v>0</v>
      </c>
      <c r="P302" s="40">
        <v>0</v>
      </c>
      <c r="Q302" s="40">
        <v>0</v>
      </c>
      <c r="R302" s="40">
        <v>0</v>
      </c>
      <c r="S302" s="40">
        <v>0</v>
      </c>
      <c r="T302" s="40">
        <v>0</v>
      </c>
      <c r="U302" s="40">
        <v>0</v>
      </c>
      <c r="V302" s="40">
        <v>0</v>
      </c>
      <c r="W302" s="38"/>
      <c r="X302" s="38"/>
      <c r="Y302" s="38"/>
    </row>
    <row r="303" ht="21" customHeight="1" spans="1:25">
      <c r="A303" s="36" t="s">
        <v>30</v>
      </c>
      <c r="B303" s="37"/>
      <c r="C303" s="36"/>
      <c r="D303" s="36"/>
      <c r="E303" s="36"/>
      <c r="F303" s="38"/>
      <c r="G303" s="39"/>
      <c r="H303" s="36"/>
      <c r="I303" s="40">
        <v>0</v>
      </c>
      <c r="J303" s="40">
        <v>0</v>
      </c>
      <c r="K303" s="40">
        <v>0</v>
      </c>
      <c r="L303" s="40">
        <v>0</v>
      </c>
      <c r="M303" s="40">
        <v>0</v>
      </c>
      <c r="N303" s="40">
        <v>0</v>
      </c>
      <c r="O303" s="40">
        <v>0</v>
      </c>
      <c r="P303" s="40">
        <v>0</v>
      </c>
      <c r="Q303" s="40">
        <v>0</v>
      </c>
      <c r="R303" s="40">
        <v>0</v>
      </c>
      <c r="S303" s="40">
        <v>0</v>
      </c>
      <c r="T303" s="40">
        <v>0</v>
      </c>
      <c r="U303" s="40">
        <v>0</v>
      </c>
      <c r="V303" s="40">
        <v>0</v>
      </c>
      <c r="W303" s="38"/>
      <c r="X303" s="38"/>
      <c r="Y303" s="38"/>
    </row>
    <row r="304" ht="110" customHeight="1" spans="1:25">
      <c r="A304" s="36">
        <v>1</v>
      </c>
      <c r="B304" s="37" t="s">
        <v>826</v>
      </c>
      <c r="C304" s="36" t="s">
        <v>34</v>
      </c>
      <c r="D304" s="36" t="s">
        <v>347</v>
      </c>
      <c r="E304" s="36" t="s">
        <v>825</v>
      </c>
      <c r="F304" s="38" t="s">
        <v>827</v>
      </c>
      <c r="G304" s="42">
        <v>2015.06</v>
      </c>
      <c r="H304" s="36" t="s">
        <v>828</v>
      </c>
      <c r="I304" s="40">
        <v>1</v>
      </c>
      <c r="J304" s="40">
        <v>8389</v>
      </c>
      <c r="K304" s="40">
        <v>8389</v>
      </c>
      <c r="L304" s="40"/>
      <c r="M304" s="40"/>
      <c r="N304" s="40"/>
      <c r="O304" s="40">
        <f>J304</f>
        <v>8389</v>
      </c>
      <c r="P304" s="40">
        <v>6648</v>
      </c>
      <c r="Q304" s="40">
        <v>0</v>
      </c>
      <c r="R304" s="40">
        <v>773</v>
      </c>
      <c r="S304" s="40">
        <v>773</v>
      </c>
      <c r="T304" s="40"/>
      <c r="U304" s="40"/>
      <c r="V304" s="40"/>
      <c r="W304" s="38" t="s">
        <v>829</v>
      </c>
      <c r="X304" s="38" t="s">
        <v>830</v>
      </c>
      <c r="Y304" s="98"/>
    </row>
    <row r="305" ht="109" customHeight="1" spans="1:25">
      <c r="A305" s="36">
        <v>2</v>
      </c>
      <c r="B305" s="37" t="s">
        <v>831</v>
      </c>
      <c r="C305" s="36" t="s">
        <v>41</v>
      </c>
      <c r="D305" s="36" t="s">
        <v>347</v>
      </c>
      <c r="E305" s="36" t="s">
        <v>825</v>
      </c>
      <c r="F305" s="38" t="s">
        <v>832</v>
      </c>
      <c r="G305" s="42">
        <v>2021.12</v>
      </c>
      <c r="H305" s="36" t="s">
        <v>43</v>
      </c>
      <c r="I305" s="40">
        <v>1</v>
      </c>
      <c r="J305" s="40">
        <v>200</v>
      </c>
      <c r="K305" s="40">
        <v>200</v>
      </c>
      <c r="L305" s="40"/>
      <c r="M305" s="40"/>
      <c r="N305" s="40"/>
      <c r="O305" s="40">
        <v>10</v>
      </c>
      <c r="P305" s="40">
        <v>0</v>
      </c>
      <c r="Q305" s="40">
        <v>190</v>
      </c>
      <c r="R305" s="40">
        <v>140</v>
      </c>
      <c r="S305" s="40">
        <v>140</v>
      </c>
      <c r="T305" s="40"/>
      <c r="U305" s="40"/>
      <c r="V305" s="40"/>
      <c r="W305" s="38" t="s">
        <v>833</v>
      </c>
      <c r="X305" s="38" t="s">
        <v>834</v>
      </c>
      <c r="Y305" s="87"/>
    </row>
    <row r="306" s="2" customFormat="1" ht="21" customHeight="1" spans="1:25">
      <c r="A306" s="30" t="s">
        <v>835</v>
      </c>
      <c r="B306" s="30"/>
      <c r="C306" s="29"/>
      <c r="D306" s="30"/>
      <c r="E306" s="30"/>
      <c r="F306" s="32"/>
      <c r="G306" s="30"/>
      <c r="H306" s="30"/>
      <c r="I306" s="30"/>
      <c r="J306" s="30"/>
      <c r="K306" s="30"/>
      <c r="L306" s="30"/>
      <c r="M306" s="30"/>
      <c r="N306" s="30"/>
      <c r="O306" s="30"/>
      <c r="P306" s="30"/>
      <c r="Q306" s="30"/>
      <c r="R306" s="30"/>
      <c r="S306" s="30"/>
      <c r="T306" s="30"/>
      <c r="U306" s="30"/>
      <c r="V306" s="30"/>
      <c r="W306" s="32"/>
      <c r="X306" s="32"/>
      <c r="Y306" s="32"/>
    </row>
    <row r="307" s="3" customFormat="1" ht="21" customHeight="1" spans="1:25">
      <c r="A307" s="29" t="s">
        <v>32</v>
      </c>
      <c r="B307" s="30"/>
      <c r="C307" s="29"/>
      <c r="D307" s="29"/>
      <c r="E307" s="29"/>
      <c r="F307" s="32"/>
      <c r="G307" s="31"/>
      <c r="H307" s="29"/>
      <c r="I307" s="34">
        <f t="shared" ref="I307:V307" si="81">SUM(I308:I311)</f>
        <v>4</v>
      </c>
      <c r="J307" s="34">
        <f t="shared" si="81"/>
        <v>7216.2744</v>
      </c>
      <c r="K307" s="34">
        <f t="shared" si="81"/>
        <v>7216.2744</v>
      </c>
      <c r="L307" s="34">
        <f t="shared" si="81"/>
        <v>0</v>
      </c>
      <c r="M307" s="34">
        <f t="shared" si="81"/>
        <v>0</v>
      </c>
      <c r="N307" s="34">
        <f t="shared" si="81"/>
        <v>0</v>
      </c>
      <c r="O307" s="34">
        <f t="shared" si="81"/>
        <v>5239.6444</v>
      </c>
      <c r="P307" s="34">
        <f t="shared" si="81"/>
        <v>3218.6905441</v>
      </c>
      <c r="Q307" s="34">
        <f t="shared" si="81"/>
        <v>1850.63</v>
      </c>
      <c r="R307" s="34">
        <f t="shared" si="81"/>
        <v>2295.315</v>
      </c>
      <c r="S307" s="34">
        <f t="shared" si="81"/>
        <v>2295.315</v>
      </c>
      <c r="T307" s="34">
        <f t="shared" si="81"/>
        <v>0</v>
      </c>
      <c r="U307" s="34">
        <f t="shared" si="81"/>
        <v>0</v>
      </c>
      <c r="V307" s="34">
        <f t="shared" si="81"/>
        <v>0</v>
      </c>
      <c r="W307" s="32"/>
      <c r="X307" s="32"/>
      <c r="Y307" s="32"/>
    </row>
    <row r="308" ht="21" customHeight="1" spans="1:25">
      <c r="A308" s="36" t="s">
        <v>27</v>
      </c>
      <c r="B308" s="37"/>
      <c r="C308" s="36"/>
      <c r="D308" s="36"/>
      <c r="E308" s="36"/>
      <c r="F308" s="38"/>
      <c r="G308" s="39"/>
      <c r="H308" s="36"/>
      <c r="I308" s="40">
        <f t="shared" ref="I308:V308" si="82">SUM(I312:I312)</f>
        <v>1</v>
      </c>
      <c r="J308" s="40">
        <f t="shared" si="82"/>
        <v>4799.6444</v>
      </c>
      <c r="K308" s="40">
        <f t="shared" si="82"/>
        <v>4799.6444</v>
      </c>
      <c r="L308" s="40">
        <f t="shared" si="82"/>
        <v>0</v>
      </c>
      <c r="M308" s="40">
        <f t="shared" si="82"/>
        <v>0</v>
      </c>
      <c r="N308" s="40">
        <f t="shared" si="82"/>
        <v>0</v>
      </c>
      <c r="O308" s="40">
        <f t="shared" si="82"/>
        <v>4799.6444</v>
      </c>
      <c r="P308" s="40">
        <f t="shared" si="82"/>
        <v>3056.8141441</v>
      </c>
      <c r="Q308" s="40">
        <f t="shared" si="82"/>
        <v>0</v>
      </c>
      <c r="R308" s="40">
        <f t="shared" si="82"/>
        <v>1143</v>
      </c>
      <c r="S308" s="40">
        <f t="shared" si="82"/>
        <v>1143</v>
      </c>
      <c r="T308" s="40">
        <f t="shared" si="82"/>
        <v>0</v>
      </c>
      <c r="U308" s="40">
        <f t="shared" si="82"/>
        <v>0</v>
      </c>
      <c r="V308" s="40">
        <f t="shared" si="82"/>
        <v>0</v>
      </c>
      <c r="W308" s="38"/>
      <c r="X308" s="38"/>
      <c r="Y308" s="38"/>
    </row>
    <row r="309" ht="21" customHeight="1" spans="1:25">
      <c r="A309" s="36" t="s">
        <v>28</v>
      </c>
      <c r="B309" s="37"/>
      <c r="C309" s="36"/>
      <c r="D309" s="36"/>
      <c r="E309" s="36"/>
      <c r="F309" s="38"/>
      <c r="G309" s="39"/>
      <c r="H309" s="36"/>
      <c r="I309" s="40">
        <f t="shared" ref="I309:V309" si="83">I313</f>
        <v>1</v>
      </c>
      <c r="J309" s="40">
        <f t="shared" si="83"/>
        <v>1000</v>
      </c>
      <c r="K309" s="40">
        <f t="shared" si="83"/>
        <v>1000</v>
      </c>
      <c r="L309" s="40">
        <f t="shared" si="83"/>
        <v>0</v>
      </c>
      <c r="M309" s="40">
        <f t="shared" si="83"/>
        <v>0</v>
      </c>
      <c r="N309" s="40">
        <f t="shared" si="83"/>
        <v>0</v>
      </c>
      <c r="O309" s="40">
        <f t="shared" si="83"/>
        <v>440</v>
      </c>
      <c r="P309" s="40">
        <f t="shared" si="83"/>
        <v>161.8764</v>
      </c>
      <c r="Q309" s="40">
        <f t="shared" si="83"/>
        <v>560</v>
      </c>
      <c r="R309" s="40">
        <f t="shared" si="83"/>
        <v>360</v>
      </c>
      <c r="S309" s="40">
        <f t="shared" si="83"/>
        <v>360</v>
      </c>
      <c r="T309" s="40">
        <f t="shared" si="83"/>
        <v>0</v>
      </c>
      <c r="U309" s="40">
        <f t="shared" si="83"/>
        <v>0</v>
      </c>
      <c r="V309" s="40">
        <f t="shared" si="83"/>
        <v>0</v>
      </c>
      <c r="W309" s="38"/>
      <c r="X309" s="38"/>
      <c r="Y309" s="38"/>
    </row>
    <row r="310" ht="21" customHeight="1" spans="1:25">
      <c r="A310" s="36" t="s">
        <v>29</v>
      </c>
      <c r="B310" s="37"/>
      <c r="C310" s="36"/>
      <c r="D310" s="36"/>
      <c r="E310" s="36"/>
      <c r="F310" s="38"/>
      <c r="G310" s="39"/>
      <c r="H310" s="36"/>
      <c r="I310" s="40">
        <f t="shared" ref="I310:V310" si="84">SUM(I314:I315)</f>
        <v>2</v>
      </c>
      <c r="J310" s="40">
        <f t="shared" si="84"/>
        <v>1416.63</v>
      </c>
      <c r="K310" s="40">
        <f t="shared" si="84"/>
        <v>1416.63</v>
      </c>
      <c r="L310" s="40">
        <f t="shared" si="84"/>
        <v>0</v>
      </c>
      <c r="M310" s="40">
        <f t="shared" si="84"/>
        <v>0</v>
      </c>
      <c r="N310" s="40">
        <f t="shared" si="84"/>
        <v>0</v>
      </c>
      <c r="O310" s="40">
        <f t="shared" si="84"/>
        <v>0</v>
      </c>
      <c r="P310" s="40">
        <f t="shared" si="84"/>
        <v>0</v>
      </c>
      <c r="Q310" s="40">
        <f t="shared" si="84"/>
        <v>1290.63</v>
      </c>
      <c r="R310" s="40">
        <f t="shared" si="84"/>
        <v>792.315</v>
      </c>
      <c r="S310" s="40">
        <f t="shared" si="84"/>
        <v>792.315</v>
      </c>
      <c r="T310" s="40">
        <f t="shared" si="84"/>
        <v>0</v>
      </c>
      <c r="U310" s="40">
        <f t="shared" si="84"/>
        <v>0</v>
      </c>
      <c r="V310" s="40">
        <f t="shared" si="84"/>
        <v>0</v>
      </c>
      <c r="W310" s="38"/>
      <c r="X310" s="38"/>
      <c r="Y310" s="38"/>
    </row>
    <row r="311" ht="21" customHeight="1" spans="1:25">
      <c r="A311" s="36" t="s">
        <v>30</v>
      </c>
      <c r="B311" s="37"/>
      <c r="C311" s="36"/>
      <c r="D311" s="36"/>
      <c r="E311" s="36"/>
      <c r="F311" s="38"/>
      <c r="G311" s="39"/>
      <c r="H311" s="36"/>
      <c r="I311" s="40">
        <v>0</v>
      </c>
      <c r="J311" s="40">
        <v>0</v>
      </c>
      <c r="K311" s="40">
        <v>0</v>
      </c>
      <c r="L311" s="40">
        <v>0</v>
      </c>
      <c r="M311" s="40">
        <v>0</v>
      </c>
      <c r="N311" s="40">
        <v>0</v>
      </c>
      <c r="O311" s="40">
        <v>0</v>
      </c>
      <c r="P311" s="40">
        <v>0</v>
      </c>
      <c r="Q311" s="40">
        <v>0</v>
      </c>
      <c r="R311" s="40">
        <v>0</v>
      </c>
      <c r="S311" s="40">
        <v>0</v>
      </c>
      <c r="T311" s="40">
        <v>0</v>
      </c>
      <c r="U311" s="40">
        <v>0</v>
      </c>
      <c r="V311" s="40">
        <v>0</v>
      </c>
      <c r="W311" s="38"/>
      <c r="X311" s="38"/>
      <c r="Y311" s="38"/>
    </row>
    <row r="312" ht="128.25" spans="1:25">
      <c r="A312" s="36">
        <v>1</v>
      </c>
      <c r="B312" s="37" t="s">
        <v>836</v>
      </c>
      <c r="C312" s="36" t="s">
        <v>34</v>
      </c>
      <c r="D312" s="36" t="s">
        <v>837</v>
      </c>
      <c r="E312" s="36" t="s">
        <v>835</v>
      </c>
      <c r="F312" s="38" t="s">
        <v>838</v>
      </c>
      <c r="G312" s="36">
        <v>2017.01</v>
      </c>
      <c r="H312" s="36" t="s">
        <v>233</v>
      </c>
      <c r="I312" s="40">
        <v>1</v>
      </c>
      <c r="J312" s="40">
        <v>4799.6444</v>
      </c>
      <c r="K312" s="40">
        <v>4799.6444</v>
      </c>
      <c r="L312" s="40"/>
      <c r="M312" s="40"/>
      <c r="N312" s="40"/>
      <c r="O312" s="40">
        <f>J312</f>
        <v>4799.6444</v>
      </c>
      <c r="P312" s="40">
        <v>3056.8141441</v>
      </c>
      <c r="Q312" s="40">
        <v>0</v>
      </c>
      <c r="R312" s="40">
        <v>1143</v>
      </c>
      <c r="S312" s="40">
        <v>1143</v>
      </c>
      <c r="T312" s="40"/>
      <c r="U312" s="40"/>
      <c r="V312" s="40"/>
      <c r="W312" s="38" t="s">
        <v>812</v>
      </c>
      <c r="X312" s="87" t="s">
        <v>839</v>
      </c>
      <c r="Y312" s="87"/>
    </row>
    <row r="313" ht="54" customHeight="1" spans="1:25">
      <c r="A313" s="36">
        <v>2</v>
      </c>
      <c r="B313" s="37" t="s">
        <v>840</v>
      </c>
      <c r="C313" s="36" t="s">
        <v>41</v>
      </c>
      <c r="D313" s="36" t="s">
        <v>160</v>
      </c>
      <c r="E313" s="36" t="s">
        <v>835</v>
      </c>
      <c r="F313" s="38" t="s">
        <v>841</v>
      </c>
      <c r="G313" s="41">
        <v>2021.1</v>
      </c>
      <c r="H313" s="36" t="s">
        <v>43</v>
      </c>
      <c r="I313" s="40">
        <v>1</v>
      </c>
      <c r="J313" s="40">
        <v>1000</v>
      </c>
      <c r="K313" s="40">
        <v>1000</v>
      </c>
      <c r="L313" s="40"/>
      <c r="M313" s="40"/>
      <c r="N313" s="40"/>
      <c r="O313" s="40">
        <v>440</v>
      </c>
      <c r="P313" s="40">
        <v>161.8764</v>
      </c>
      <c r="Q313" s="40">
        <v>560</v>
      </c>
      <c r="R313" s="40">
        <v>360</v>
      </c>
      <c r="S313" s="40">
        <v>360</v>
      </c>
      <c r="T313" s="40"/>
      <c r="U313" s="40"/>
      <c r="V313" s="40"/>
      <c r="W313" s="38" t="s">
        <v>842</v>
      </c>
      <c r="X313" s="87" t="s">
        <v>843</v>
      </c>
      <c r="Y313" s="87" t="s">
        <v>844</v>
      </c>
    </row>
    <row r="314" ht="80" customHeight="1" spans="1:25">
      <c r="A314" s="36">
        <v>3</v>
      </c>
      <c r="B314" s="37" t="s">
        <v>845</v>
      </c>
      <c r="C314" s="36" t="s">
        <v>78</v>
      </c>
      <c r="D314" s="36" t="s">
        <v>846</v>
      </c>
      <c r="E314" s="36" t="s">
        <v>835</v>
      </c>
      <c r="F314" s="38" t="s">
        <v>847</v>
      </c>
      <c r="G314" s="36">
        <v>2022.03</v>
      </c>
      <c r="H314" s="36">
        <v>2022</v>
      </c>
      <c r="I314" s="40">
        <v>1</v>
      </c>
      <c r="J314" s="40">
        <v>420</v>
      </c>
      <c r="K314" s="40">
        <v>420</v>
      </c>
      <c r="L314" s="40"/>
      <c r="M314" s="40"/>
      <c r="N314" s="40"/>
      <c r="O314" s="40">
        <v>0</v>
      </c>
      <c r="P314" s="40">
        <v>0</v>
      </c>
      <c r="Q314" s="40">
        <v>294</v>
      </c>
      <c r="R314" s="40">
        <v>294</v>
      </c>
      <c r="S314" s="40">
        <v>294</v>
      </c>
      <c r="T314" s="40"/>
      <c r="U314" s="40"/>
      <c r="V314" s="40"/>
      <c r="W314" s="38" t="s">
        <v>848</v>
      </c>
      <c r="X314" s="87" t="s">
        <v>849</v>
      </c>
      <c r="Y314" s="87"/>
    </row>
    <row r="315" ht="252" customHeight="1" spans="1:25">
      <c r="A315" s="36">
        <v>4</v>
      </c>
      <c r="B315" s="37" t="s">
        <v>850</v>
      </c>
      <c r="C315" s="36" t="s">
        <v>78</v>
      </c>
      <c r="D315" s="36" t="s">
        <v>851</v>
      </c>
      <c r="E315" s="36" t="s">
        <v>835</v>
      </c>
      <c r="F315" s="38" t="s">
        <v>852</v>
      </c>
      <c r="G315" s="36">
        <v>2022.03</v>
      </c>
      <c r="H315" s="36">
        <v>2022</v>
      </c>
      <c r="I315" s="40">
        <v>1</v>
      </c>
      <c r="J315" s="40">
        <v>996.63</v>
      </c>
      <c r="K315" s="40">
        <v>996.63</v>
      </c>
      <c r="L315" s="40"/>
      <c r="M315" s="40"/>
      <c r="N315" s="40"/>
      <c r="O315" s="40">
        <v>0</v>
      </c>
      <c r="P315" s="40">
        <v>0</v>
      </c>
      <c r="Q315" s="40">
        <v>996.63</v>
      </c>
      <c r="R315" s="40">
        <v>498.315</v>
      </c>
      <c r="S315" s="40">
        <v>498.315</v>
      </c>
      <c r="T315" s="40"/>
      <c r="U315" s="40"/>
      <c r="V315" s="40"/>
      <c r="W315" s="38" t="s">
        <v>853</v>
      </c>
      <c r="X315" s="87" t="s">
        <v>854</v>
      </c>
      <c r="Y315" s="38" t="s">
        <v>855</v>
      </c>
    </row>
    <row r="316" s="2" customFormat="1" ht="21" customHeight="1" spans="1:25">
      <c r="A316" s="30" t="s">
        <v>308</v>
      </c>
      <c r="B316" s="30"/>
      <c r="C316" s="29"/>
      <c r="D316" s="30"/>
      <c r="E316" s="30"/>
      <c r="F316" s="32"/>
      <c r="G316" s="30"/>
      <c r="H316" s="30"/>
      <c r="I316" s="30"/>
      <c r="J316" s="30"/>
      <c r="K316" s="30"/>
      <c r="L316" s="30"/>
      <c r="M316" s="30"/>
      <c r="N316" s="30"/>
      <c r="O316" s="30"/>
      <c r="P316" s="30"/>
      <c r="Q316" s="30"/>
      <c r="R316" s="30"/>
      <c r="S316" s="30"/>
      <c r="T316" s="30"/>
      <c r="U316" s="30"/>
      <c r="V316" s="30"/>
      <c r="W316" s="32"/>
      <c r="X316" s="32"/>
      <c r="Y316" s="32"/>
    </row>
    <row r="317" s="3" customFormat="1" ht="21" customHeight="1" spans="1:25">
      <c r="A317" s="29" t="s">
        <v>32</v>
      </c>
      <c r="B317" s="30"/>
      <c r="C317" s="29"/>
      <c r="D317" s="29"/>
      <c r="E317" s="29"/>
      <c r="F317" s="32"/>
      <c r="G317" s="31"/>
      <c r="H317" s="29"/>
      <c r="I317" s="34">
        <f t="shared" ref="I317:V317" si="85">SUM(I318:I321)</f>
        <v>6</v>
      </c>
      <c r="J317" s="34">
        <f t="shared" si="85"/>
        <v>354628.647676162</v>
      </c>
      <c r="K317" s="34">
        <f t="shared" si="85"/>
        <v>311707.647676162</v>
      </c>
      <c r="L317" s="34">
        <f t="shared" si="85"/>
        <v>42921</v>
      </c>
      <c r="M317" s="34">
        <f t="shared" si="85"/>
        <v>0</v>
      </c>
      <c r="N317" s="34">
        <f t="shared" si="85"/>
        <v>0</v>
      </c>
      <c r="O317" s="34">
        <f t="shared" si="85"/>
        <v>161000</v>
      </c>
      <c r="P317" s="34">
        <f t="shared" si="85"/>
        <v>80000</v>
      </c>
      <c r="Q317" s="34">
        <f t="shared" si="85"/>
        <v>100470</v>
      </c>
      <c r="R317" s="34">
        <f t="shared" si="85"/>
        <v>62500</v>
      </c>
      <c r="S317" s="34">
        <f t="shared" si="85"/>
        <v>60000</v>
      </c>
      <c r="T317" s="34">
        <f t="shared" si="85"/>
        <v>2500</v>
      </c>
      <c r="U317" s="34">
        <f t="shared" si="85"/>
        <v>0</v>
      </c>
      <c r="V317" s="34">
        <f t="shared" si="85"/>
        <v>0</v>
      </c>
      <c r="W317" s="32"/>
      <c r="X317" s="32"/>
      <c r="Y317" s="32"/>
    </row>
    <row r="318" ht="21" customHeight="1" spans="1:25">
      <c r="A318" s="36" t="s">
        <v>27</v>
      </c>
      <c r="B318" s="37"/>
      <c r="C318" s="36"/>
      <c r="D318" s="36"/>
      <c r="E318" s="36"/>
      <c r="F318" s="38"/>
      <c r="G318" s="39"/>
      <c r="H318" s="36"/>
      <c r="I318" s="40">
        <v>0</v>
      </c>
      <c r="J318" s="40">
        <v>0</v>
      </c>
      <c r="K318" s="40">
        <v>0</v>
      </c>
      <c r="L318" s="40">
        <v>0</v>
      </c>
      <c r="M318" s="40">
        <v>0</v>
      </c>
      <c r="N318" s="40">
        <v>0</v>
      </c>
      <c r="O318" s="40">
        <v>0</v>
      </c>
      <c r="P318" s="40">
        <v>0</v>
      </c>
      <c r="Q318" s="40">
        <v>0</v>
      </c>
      <c r="R318" s="40">
        <v>0</v>
      </c>
      <c r="S318" s="40">
        <v>0</v>
      </c>
      <c r="T318" s="40">
        <v>0</v>
      </c>
      <c r="U318" s="40">
        <v>0</v>
      </c>
      <c r="V318" s="40">
        <v>0</v>
      </c>
      <c r="W318" s="38"/>
      <c r="X318" s="38"/>
      <c r="Y318" s="38"/>
    </row>
    <row r="319" ht="21.95" customHeight="1" spans="1:25">
      <c r="A319" s="36" t="s">
        <v>28</v>
      </c>
      <c r="B319" s="37"/>
      <c r="C319" s="36"/>
      <c r="D319" s="36"/>
      <c r="E319" s="36"/>
      <c r="F319" s="38"/>
      <c r="G319" s="39"/>
      <c r="H319" s="36"/>
      <c r="I319" s="40">
        <f>SUM(I322:I323)</f>
        <v>2</v>
      </c>
      <c r="J319" s="40">
        <f t="shared" ref="J319:V319" si="86">SUM(J322:J323)</f>
        <v>261470</v>
      </c>
      <c r="K319" s="40">
        <f t="shared" si="86"/>
        <v>218549</v>
      </c>
      <c r="L319" s="40">
        <f t="shared" si="86"/>
        <v>42921</v>
      </c>
      <c r="M319" s="40">
        <f t="shared" si="86"/>
        <v>0</v>
      </c>
      <c r="N319" s="40">
        <f t="shared" si="86"/>
        <v>0</v>
      </c>
      <c r="O319" s="40">
        <f t="shared" si="86"/>
        <v>161000</v>
      </c>
      <c r="P319" s="40">
        <f t="shared" si="86"/>
        <v>80000</v>
      </c>
      <c r="Q319" s="40">
        <f t="shared" si="86"/>
        <v>100470</v>
      </c>
      <c r="R319" s="40">
        <f t="shared" si="86"/>
        <v>62500</v>
      </c>
      <c r="S319" s="40">
        <f t="shared" si="86"/>
        <v>60000</v>
      </c>
      <c r="T319" s="40">
        <f t="shared" si="86"/>
        <v>2500</v>
      </c>
      <c r="U319" s="40">
        <f t="shared" si="86"/>
        <v>0</v>
      </c>
      <c r="V319" s="40">
        <f t="shared" si="86"/>
        <v>0</v>
      </c>
      <c r="W319" s="38"/>
      <c r="X319" s="38"/>
      <c r="Y319" s="38"/>
    </row>
    <row r="320" ht="21" customHeight="1" spans="1:25">
      <c r="A320" s="36" t="s">
        <v>29</v>
      </c>
      <c r="B320" s="37"/>
      <c r="C320" s="36"/>
      <c r="D320" s="36"/>
      <c r="E320" s="36"/>
      <c r="F320" s="38"/>
      <c r="G320" s="39"/>
      <c r="H320" s="36"/>
      <c r="I320" s="40">
        <v>0</v>
      </c>
      <c r="J320" s="40">
        <v>0</v>
      </c>
      <c r="K320" s="40">
        <v>0</v>
      </c>
      <c r="L320" s="40">
        <v>0</v>
      </c>
      <c r="M320" s="40">
        <v>0</v>
      </c>
      <c r="N320" s="40">
        <v>0</v>
      </c>
      <c r="O320" s="40">
        <v>0</v>
      </c>
      <c r="P320" s="40">
        <v>0</v>
      </c>
      <c r="Q320" s="40">
        <v>0</v>
      </c>
      <c r="R320" s="40">
        <v>0</v>
      </c>
      <c r="S320" s="40">
        <v>0</v>
      </c>
      <c r="T320" s="40">
        <v>0</v>
      </c>
      <c r="U320" s="40">
        <v>0</v>
      </c>
      <c r="V320" s="40">
        <v>0</v>
      </c>
      <c r="W320" s="38"/>
      <c r="X320" s="38"/>
      <c r="Y320" s="38"/>
    </row>
    <row r="321" ht="21" customHeight="1" spans="1:25">
      <c r="A321" s="36" t="s">
        <v>30</v>
      </c>
      <c r="B321" s="37"/>
      <c r="C321" s="36"/>
      <c r="D321" s="36"/>
      <c r="E321" s="36"/>
      <c r="F321" s="38"/>
      <c r="G321" s="39"/>
      <c r="H321" s="36"/>
      <c r="I321" s="40">
        <f>SUM(I324:I327)</f>
        <v>4</v>
      </c>
      <c r="J321" s="40">
        <f t="shared" ref="J321:V321" si="87">SUM(J324:J327)</f>
        <v>93158.647676162</v>
      </c>
      <c r="K321" s="40">
        <f t="shared" si="87"/>
        <v>93158.647676162</v>
      </c>
      <c r="L321" s="40">
        <f t="shared" si="87"/>
        <v>0</v>
      </c>
      <c r="M321" s="40">
        <f t="shared" si="87"/>
        <v>0</v>
      </c>
      <c r="N321" s="40">
        <f t="shared" si="87"/>
        <v>0</v>
      </c>
      <c r="O321" s="40">
        <f t="shared" si="87"/>
        <v>0</v>
      </c>
      <c r="P321" s="40">
        <f t="shared" si="87"/>
        <v>0</v>
      </c>
      <c r="Q321" s="40">
        <f t="shared" si="87"/>
        <v>0</v>
      </c>
      <c r="R321" s="40">
        <f t="shared" si="87"/>
        <v>0</v>
      </c>
      <c r="S321" s="40">
        <f t="shared" si="87"/>
        <v>0</v>
      </c>
      <c r="T321" s="40">
        <f t="shared" si="87"/>
        <v>0</v>
      </c>
      <c r="U321" s="40">
        <f t="shared" si="87"/>
        <v>0</v>
      </c>
      <c r="V321" s="40">
        <f t="shared" si="87"/>
        <v>0</v>
      </c>
      <c r="W321" s="38"/>
      <c r="X321" s="38"/>
      <c r="Y321" s="38"/>
    </row>
    <row r="322" ht="270" customHeight="1" spans="1:25">
      <c r="A322" s="36">
        <v>1</v>
      </c>
      <c r="B322" s="37" t="s">
        <v>856</v>
      </c>
      <c r="C322" s="168" t="s">
        <v>41</v>
      </c>
      <c r="D322" s="169" t="s">
        <v>857</v>
      </c>
      <c r="E322" s="170" t="s">
        <v>308</v>
      </c>
      <c r="F322" s="171" t="s">
        <v>858</v>
      </c>
      <c r="G322" s="170">
        <v>2019.12</v>
      </c>
      <c r="H322" s="170" t="s">
        <v>389</v>
      </c>
      <c r="I322" s="180">
        <v>1</v>
      </c>
      <c r="J322" s="180">
        <v>257970</v>
      </c>
      <c r="K322" s="180">
        <v>218549</v>
      </c>
      <c r="L322" s="180">
        <v>39421</v>
      </c>
      <c r="M322" s="180"/>
      <c r="N322" s="180"/>
      <c r="O322" s="180">
        <v>160000</v>
      </c>
      <c r="P322" s="180">
        <v>80000</v>
      </c>
      <c r="Q322" s="180">
        <v>97970</v>
      </c>
      <c r="R322" s="180">
        <v>60000</v>
      </c>
      <c r="S322" s="180">
        <v>60000</v>
      </c>
      <c r="T322" s="180"/>
      <c r="U322" s="180"/>
      <c r="V322" s="180"/>
      <c r="W322" s="181" t="s">
        <v>859</v>
      </c>
      <c r="X322" s="38"/>
      <c r="Y322" s="58"/>
    </row>
    <row r="323" ht="100" customHeight="1" spans="1:25">
      <c r="A323" s="36">
        <v>2</v>
      </c>
      <c r="B323" s="37" t="s">
        <v>860</v>
      </c>
      <c r="C323" s="168" t="s">
        <v>41</v>
      </c>
      <c r="D323" s="169" t="s">
        <v>235</v>
      </c>
      <c r="E323" s="170" t="s">
        <v>308</v>
      </c>
      <c r="F323" s="171" t="s">
        <v>861</v>
      </c>
      <c r="G323" s="170">
        <v>2021.11</v>
      </c>
      <c r="H323" s="170" t="s">
        <v>43</v>
      </c>
      <c r="I323" s="180">
        <v>1</v>
      </c>
      <c r="J323" s="180">
        <v>3500</v>
      </c>
      <c r="K323" s="180"/>
      <c r="L323" s="180">
        <v>3500</v>
      </c>
      <c r="M323" s="180"/>
      <c r="N323" s="180"/>
      <c r="O323" s="180">
        <v>1000</v>
      </c>
      <c r="P323" s="180">
        <v>0</v>
      </c>
      <c r="Q323" s="180">
        <v>2500</v>
      </c>
      <c r="R323" s="180">
        <v>2500</v>
      </c>
      <c r="S323" s="180">
        <v>0</v>
      </c>
      <c r="T323" s="180">
        <v>2500</v>
      </c>
      <c r="U323" s="180"/>
      <c r="V323" s="180"/>
      <c r="W323" s="181" t="s">
        <v>859</v>
      </c>
      <c r="X323" s="38" t="s">
        <v>862</v>
      </c>
      <c r="Y323" s="58"/>
    </row>
    <row r="324" ht="111.95" customHeight="1" spans="1:25">
      <c r="A324" s="36">
        <v>3</v>
      </c>
      <c r="B324" s="37" t="s">
        <v>863</v>
      </c>
      <c r="C324" s="40" t="s">
        <v>199</v>
      </c>
      <c r="D324" s="40" t="s">
        <v>183</v>
      </c>
      <c r="E324" s="170" t="s">
        <v>308</v>
      </c>
      <c r="F324" s="38" t="s">
        <v>864</v>
      </c>
      <c r="G324" s="42">
        <v>2022.07</v>
      </c>
      <c r="H324" s="36" t="s">
        <v>87</v>
      </c>
      <c r="I324" s="36">
        <v>1</v>
      </c>
      <c r="J324" s="36">
        <v>3000</v>
      </c>
      <c r="K324" s="36">
        <v>3000</v>
      </c>
      <c r="L324" s="36"/>
      <c r="M324" s="36"/>
      <c r="N324" s="36"/>
      <c r="O324" s="36"/>
      <c r="P324" s="36"/>
      <c r="Q324" s="36"/>
      <c r="R324" s="36"/>
      <c r="S324" s="36"/>
      <c r="T324" s="36"/>
      <c r="U324" s="36"/>
      <c r="V324" s="36"/>
      <c r="W324" s="38" t="s">
        <v>105</v>
      </c>
      <c r="X324" s="38" t="s">
        <v>865</v>
      </c>
      <c r="Y324" s="38"/>
    </row>
    <row r="325" ht="128.25" spans="1:25">
      <c r="A325" s="36">
        <v>4</v>
      </c>
      <c r="B325" s="37" t="s">
        <v>866</v>
      </c>
      <c r="C325" s="36" t="s">
        <v>199</v>
      </c>
      <c r="D325" s="36" t="s">
        <v>183</v>
      </c>
      <c r="E325" s="170" t="s">
        <v>308</v>
      </c>
      <c r="F325" s="171" t="s">
        <v>867</v>
      </c>
      <c r="G325" s="172">
        <v>2022.1</v>
      </c>
      <c r="H325" s="36" t="s">
        <v>150</v>
      </c>
      <c r="I325" s="180">
        <v>1</v>
      </c>
      <c r="J325" s="180">
        <v>35471.7886056972</v>
      </c>
      <c r="K325" s="180">
        <v>35471.7886056972</v>
      </c>
      <c r="L325" s="180"/>
      <c r="M325" s="180"/>
      <c r="N325" s="180"/>
      <c r="O325" s="180"/>
      <c r="P325" s="180"/>
      <c r="Q325" s="180"/>
      <c r="R325" s="180"/>
      <c r="S325" s="180"/>
      <c r="T325" s="180"/>
      <c r="U325" s="116"/>
      <c r="V325" s="182"/>
      <c r="W325" s="38" t="s">
        <v>868</v>
      </c>
      <c r="X325" s="108" t="s">
        <v>869</v>
      </c>
      <c r="Y325" s="108"/>
    </row>
    <row r="326" ht="205" customHeight="1" spans="1:25">
      <c r="A326" s="36">
        <v>5</v>
      </c>
      <c r="B326" s="37" t="s">
        <v>870</v>
      </c>
      <c r="C326" s="36" t="s">
        <v>199</v>
      </c>
      <c r="D326" s="36" t="s">
        <v>183</v>
      </c>
      <c r="E326" s="170" t="s">
        <v>308</v>
      </c>
      <c r="F326" s="171" t="s">
        <v>871</v>
      </c>
      <c r="G326" s="172">
        <v>2022.1</v>
      </c>
      <c r="H326" s="36" t="s">
        <v>150</v>
      </c>
      <c r="I326" s="180">
        <v>1</v>
      </c>
      <c r="J326" s="180">
        <v>32311.4662668666</v>
      </c>
      <c r="K326" s="180">
        <v>32311.4662668666</v>
      </c>
      <c r="L326" s="180"/>
      <c r="M326" s="180"/>
      <c r="N326" s="180"/>
      <c r="O326" s="180"/>
      <c r="P326" s="180"/>
      <c r="Q326" s="180"/>
      <c r="R326" s="180"/>
      <c r="S326" s="180"/>
      <c r="T326" s="180"/>
      <c r="U326" s="180"/>
      <c r="V326" s="180"/>
      <c r="W326" s="38" t="s">
        <v>868</v>
      </c>
      <c r="X326" s="108" t="s">
        <v>872</v>
      </c>
      <c r="Y326" s="108"/>
    </row>
    <row r="327" ht="156.75" spans="1:25">
      <c r="A327" s="36">
        <v>6</v>
      </c>
      <c r="B327" s="37" t="s">
        <v>873</v>
      </c>
      <c r="C327" s="36" t="s">
        <v>199</v>
      </c>
      <c r="D327" s="36" t="s">
        <v>874</v>
      </c>
      <c r="E327" s="170" t="s">
        <v>308</v>
      </c>
      <c r="F327" s="171" t="s">
        <v>875</v>
      </c>
      <c r="G327" s="172">
        <v>2022.1</v>
      </c>
      <c r="H327" s="36" t="s">
        <v>150</v>
      </c>
      <c r="I327" s="180">
        <v>1</v>
      </c>
      <c r="J327" s="180">
        <v>22375.3928035982</v>
      </c>
      <c r="K327" s="180">
        <v>22375.3928035982</v>
      </c>
      <c r="L327" s="180"/>
      <c r="M327" s="180"/>
      <c r="N327" s="180"/>
      <c r="O327" s="180"/>
      <c r="P327" s="180"/>
      <c r="Q327" s="180"/>
      <c r="R327" s="180"/>
      <c r="S327" s="180"/>
      <c r="T327" s="180"/>
      <c r="U327" s="180"/>
      <c r="V327" s="180"/>
      <c r="W327" s="38" t="s">
        <v>868</v>
      </c>
      <c r="X327" s="108" t="s">
        <v>876</v>
      </c>
      <c r="Y327" s="108"/>
    </row>
    <row r="328" s="2" customFormat="1" ht="26" customHeight="1" spans="1:25">
      <c r="A328" s="30" t="s">
        <v>877</v>
      </c>
      <c r="B328" s="30"/>
      <c r="C328" s="29"/>
      <c r="D328" s="30"/>
      <c r="E328" s="30"/>
      <c r="F328" s="32"/>
      <c r="G328" s="30"/>
      <c r="H328" s="30"/>
      <c r="I328" s="30"/>
      <c r="J328" s="30"/>
      <c r="K328" s="30"/>
      <c r="L328" s="30"/>
      <c r="M328" s="30"/>
      <c r="N328" s="30"/>
      <c r="O328" s="30"/>
      <c r="P328" s="30"/>
      <c r="Q328" s="30"/>
      <c r="R328" s="30"/>
      <c r="S328" s="30"/>
      <c r="T328" s="30"/>
      <c r="U328" s="30"/>
      <c r="V328" s="30"/>
      <c r="W328" s="32"/>
      <c r="X328" s="32"/>
      <c r="Y328" s="32"/>
    </row>
    <row r="329" s="3" customFormat="1" ht="27" customHeight="1" spans="1:25">
      <c r="A329" s="29" t="s">
        <v>32</v>
      </c>
      <c r="B329" s="30"/>
      <c r="C329" s="29"/>
      <c r="D329" s="29"/>
      <c r="E329" s="29"/>
      <c r="F329" s="32"/>
      <c r="G329" s="31"/>
      <c r="H329" s="29"/>
      <c r="I329" s="34">
        <f t="shared" ref="I329:V329" si="88">SUM(I330:I333)</f>
        <v>1</v>
      </c>
      <c r="J329" s="34">
        <f t="shared" si="88"/>
        <v>100</v>
      </c>
      <c r="K329" s="34">
        <f t="shared" si="88"/>
        <v>0</v>
      </c>
      <c r="L329" s="34">
        <f t="shared" si="88"/>
        <v>100</v>
      </c>
      <c r="M329" s="34">
        <f t="shared" si="88"/>
        <v>0</v>
      </c>
      <c r="N329" s="34">
        <f t="shared" si="88"/>
        <v>0</v>
      </c>
      <c r="O329" s="34">
        <f t="shared" si="88"/>
        <v>0</v>
      </c>
      <c r="P329" s="34">
        <f t="shared" si="88"/>
        <v>0</v>
      </c>
      <c r="Q329" s="34">
        <f t="shared" si="88"/>
        <v>100</v>
      </c>
      <c r="R329" s="34">
        <f t="shared" si="88"/>
        <v>90</v>
      </c>
      <c r="S329" s="34">
        <f t="shared" si="88"/>
        <v>0</v>
      </c>
      <c r="T329" s="34">
        <f t="shared" si="88"/>
        <v>90</v>
      </c>
      <c r="U329" s="34">
        <f t="shared" si="88"/>
        <v>0</v>
      </c>
      <c r="V329" s="34">
        <f t="shared" si="88"/>
        <v>0</v>
      </c>
      <c r="W329" s="32"/>
      <c r="X329" s="32"/>
      <c r="Y329" s="32"/>
    </row>
    <row r="330" ht="21" customHeight="1" spans="1:25">
      <c r="A330" s="36" t="s">
        <v>27</v>
      </c>
      <c r="B330" s="37"/>
      <c r="C330" s="36"/>
      <c r="D330" s="36"/>
      <c r="E330" s="36"/>
      <c r="F330" s="38"/>
      <c r="G330" s="39"/>
      <c r="H330" s="36"/>
      <c r="I330" s="40">
        <v>0</v>
      </c>
      <c r="J330" s="40">
        <v>0</v>
      </c>
      <c r="K330" s="40">
        <v>0</v>
      </c>
      <c r="L330" s="40">
        <v>0</v>
      </c>
      <c r="M330" s="40">
        <v>0</v>
      </c>
      <c r="N330" s="40">
        <v>0</v>
      </c>
      <c r="O330" s="40">
        <v>0</v>
      </c>
      <c r="P330" s="40">
        <v>0</v>
      </c>
      <c r="Q330" s="40">
        <v>0</v>
      </c>
      <c r="R330" s="40">
        <v>0</v>
      </c>
      <c r="S330" s="40">
        <v>0</v>
      </c>
      <c r="T330" s="40">
        <v>0</v>
      </c>
      <c r="U330" s="40">
        <v>0</v>
      </c>
      <c r="V330" s="40">
        <v>0</v>
      </c>
      <c r="W330" s="38"/>
      <c r="X330" s="38"/>
      <c r="Y330" s="38"/>
    </row>
    <row r="331" ht="21" customHeight="1" spans="1:25">
      <c r="A331" s="36" t="s">
        <v>28</v>
      </c>
      <c r="B331" s="37"/>
      <c r="C331" s="36"/>
      <c r="D331" s="36"/>
      <c r="E331" s="36"/>
      <c r="F331" s="38"/>
      <c r="G331" s="39"/>
      <c r="H331" s="36"/>
      <c r="I331" s="40">
        <v>0</v>
      </c>
      <c r="J331" s="40">
        <v>0</v>
      </c>
      <c r="K331" s="40">
        <v>0</v>
      </c>
      <c r="L331" s="40">
        <v>0</v>
      </c>
      <c r="M331" s="40">
        <v>0</v>
      </c>
      <c r="N331" s="40">
        <v>0</v>
      </c>
      <c r="O331" s="40">
        <v>0</v>
      </c>
      <c r="P331" s="40">
        <v>0</v>
      </c>
      <c r="Q331" s="40">
        <v>0</v>
      </c>
      <c r="R331" s="40">
        <v>0</v>
      </c>
      <c r="S331" s="40">
        <v>0</v>
      </c>
      <c r="T331" s="40">
        <v>0</v>
      </c>
      <c r="U331" s="40">
        <v>0</v>
      </c>
      <c r="V331" s="40">
        <v>0</v>
      </c>
      <c r="W331" s="38"/>
      <c r="X331" s="38"/>
      <c r="Y331" s="38"/>
    </row>
    <row r="332" ht="21" customHeight="1" spans="1:25">
      <c r="A332" s="36" t="s">
        <v>29</v>
      </c>
      <c r="B332" s="37"/>
      <c r="C332" s="36"/>
      <c r="D332" s="36"/>
      <c r="E332" s="36"/>
      <c r="F332" s="38"/>
      <c r="G332" s="39"/>
      <c r="H332" s="36"/>
      <c r="I332" s="40">
        <f t="shared" ref="I332:V332" si="89">I334</f>
        <v>1</v>
      </c>
      <c r="J332" s="40">
        <f t="shared" si="89"/>
        <v>100</v>
      </c>
      <c r="K332" s="40">
        <f t="shared" si="89"/>
        <v>0</v>
      </c>
      <c r="L332" s="40">
        <f t="shared" si="89"/>
        <v>100</v>
      </c>
      <c r="M332" s="40">
        <f t="shared" si="89"/>
        <v>0</v>
      </c>
      <c r="N332" s="40">
        <f t="shared" si="89"/>
        <v>0</v>
      </c>
      <c r="O332" s="40">
        <f t="shared" si="89"/>
        <v>0</v>
      </c>
      <c r="P332" s="40">
        <f t="shared" si="89"/>
        <v>0</v>
      </c>
      <c r="Q332" s="40">
        <f t="shared" si="89"/>
        <v>100</v>
      </c>
      <c r="R332" s="40">
        <f t="shared" si="89"/>
        <v>90</v>
      </c>
      <c r="S332" s="40">
        <f t="shared" si="89"/>
        <v>0</v>
      </c>
      <c r="T332" s="40">
        <f t="shared" si="89"/>
        <v>90</v>
      </c>
      <c r="U332" s="40">
        <f t="shared" si="89"/>
        <v>0</v>
      </c>
      <c r="V332" s="40">
        <f t="shared" si="89"/>
        <v>0</v>
      </c>
      <c r="W332" s="38"/>
      <c r="X332" s="38"/>
      <c r="Y332" s="38"/>
    </row>
    <row r="333" ht="21" customHeight="1" spans="1:25">
      <c r="A333" s="36" t="s">
        <v>30</v>
      </c>
      <c r="B333" s="37"/>
      <c r="C333" s="36"/>
      <c r="D333" s="36"/>
      <c r="E333" s="36"/>
      <c r="F333" s="38"/>
      <c r="G333" s="39"/>
      <c r="H333" s="36"/>
      <c r="I333" s="40">
        <v>0</v>
      </c>
      <c r="J333" s="40">
        <v>0</v>
      </c>
      <c r="K333" s="40">
        <v>0</v>
      </c>
      <c r="L333" s="40">
        <v>0</v>
      </c>
      <c r="M333" s="40">
        <v>0</v>
      </c>
      <c r="N333" s="40">
        <v>0</v>
      </c>
      <c r="O333" s="40">
        <v>0</v>
      </c>
      <c r="P333" s="40">
        <v>0</v>
      </c>
      <c r="Q333" s="40">
        <v>0</v>
      </c>
      <c r="R333" s="40">
        <v>0</v>
      </c>
      <c r="S333" s="40">
        <v>0</v>
      </c>
      <c r="T333" s="40">
        <v>0</v>
      </c>
      <c r="U333" s="40">
        <v>0</v>
      </c>
      <c r="V333" s="40">
        <v>0</v>
      </c>
      <c r="W333" s="38"/>
      <c r="X333" s="38"/>
      <c r="Y333" s="38"/>
    </row>
    <row r="334" ht="96.95" customHeight="1" spans="1:25">
      <c r="A334" s="173">
        <v>1</v>
      </c>
      <c r="B334" s="86" t="s">
        <v>878</v>
      </c>
      <c r="C334" s="85" t="s">
        <v>78</v>
      </c>
      <c r="D334" s="85" t="s">
        <v>877</v>
      </c>
      <c r="E334" s="85" t="s">
        <v>877</v>
      </c>
      <c r="F334" s="87" t="s">
        <v>879</v>
      </c>
      <c r="G334" s="88">
        <v>2022.1</v>
      </c>
      <c r="H334" s="85">
        <v>2022</v>
      </c>
      <c r="I334" s="93">
        <v>1</v>
      </c>
      <c r="J334" s="93">
        <v>100</v>
      </c>
      <c r="K334" s="93"/>
      <c r="L334" s="93">
        <v>100</v>
      </c>
      <c r="M334" s="93"/>
      <c r="N334" s="93"/>
      <c r="O334" s="93"/>
      <c r="P334" s="93"/>
      <c r="Q334" s="93">
        <v>100</v>
      </c>
      <c r="R334" s="93">
        <v>90</v>
      </c>
      <c r="S334" s="93"/>
      <c r="T334" s="93">
        <v>90</v>
      </c>
      <c r="U334" s="93"/>
      <c r="V334" s="93"/>
      <c r="W334" s="87" t="s">
        <v>105</v>
      </c>
      <c r="X334" s="87" t="s">
        <v>880</v>
      </c>
      <c r="Y334" s="87" t="s">
        <v>881</v>
      </c>
    </row>
    <row r="335" s="2" customFormat="1" ht="31" customHeight="1" spans="1:25">
      <c r="A335" s="30" t="s">
        <v>882</v>
      </c>
      <c r="B335" s="30"/>
      <c r="C335" s="29"/>
      <c r="D335" s="30"/>
      <c r="E335" s="30"/>
      <c r="F335" s="32"/>
      <c r="G335" s="30"/>
      <c r="H335" s="30"/>
      <c r="I335" s="30"/>
      <c r="J335" s="30"/>
      <c r="K335" s="30"/>
      <c r="L335" s="30"/>
      <c r="M335" s="30"/>
      <c r="N335" s="30"/>
      <c r="O335" s="30"/>
      <c r="P335" s="30"/>
      <c r="Q335" s="30"/>
      <c r="R335" s="30"/>
      <c r="S335" s="30"/>
      <c r="T335" s="30"/>
      <c r="U335" s="30"/>
      <c r="V335" s="30"/>
      <c r="W335" s="32"/>
      <c r="X335" s="32"/>
      <c r="Y335" s="32"/>
    </row>
    <row r="336" s="3" customFormat="1" ht="25" customHeight="1" spans="1:25">
      <c r="A336" s="29" t="s">
        <v>32</v>
      </c>
      <c r="B336" s="30"/>
      <c r="C336" s="29"/>
      <c r="D336" s="29"/>
      <c r="E336" s="29"/>
      <c r="F336" s="32"/>
      <c r="G336" s="31"/>
      <c r="H336" s="29"/>
      <c r="I336" s="34">
        <f t="shared" ref="I336:V336" si="90">SUM(I337:I340)</f>
        <v>1</v>
      </c>
      <c r="J336" s="34">
        <f t="shared" si="90"/>
        <v>562.9</v>
      </c>
      <c r="K336" s="34">
        <f t="shared" si="90"/>
        <v>562.9</v>
      </c>
      <c r="L336" s="34">
        <f t="shared" si="90"/>
        <v>0</v>
      </c>
      <c r="M336" s="34">
        <f t="shared" si="90"/>
        <v>0</v>
      </c>
      <c r="N336" s="34">
        <f t="shared" si="90"/>
        <v>0</v>
      </c>
      <c r="O336" s="34">
        <f t="shared" si="90"/>
        <v>562.9</v>
      </c>
      <c r="P336" s="34">
        <f t="shared" si="90"/>
        <v>340.5</v>
      </c>
      <c r="Q336" s="34">
        <f t="shared" si="90"/>
        <v>0</v>
      </c>
      <c r="R336" s="34">
        <f t="shared" si="90"/>
        <v>178.9</v>
      </c>
      <c r="S336" s="34">
        <f t="shared" si="90"/>
        <v>178.9</v>
      </c>
      <c r="T336" s="34">
        <f t="shared" si="90"/>
        <v>0</v>
      </c>
      <c r="U336" s="34">
        <f t="shared" si="90"/>
        <v>0</v>
      </c>
      <c r="V336" s="34">
        <f t="shared" si="90"/>
        <v>0</v>
      </c>
      <c r="W336" s="32"/>
      <c r="X336" s="32"/>
      <c r="Y336" s="32"/>
    </row>
    <row r="337" s="12" customFormat="1" ht="25" customHeight="1" spans="1:25">
      <c r="A337" s="36" t="s">
        <v>27</v>
      </c>
      <c r="B337" s="37"/>
      <c r="C337" s="36"/>
      <c r="D337" s="36"/>
      <c r="E337" s="36"/>
      <c r="F337" s="38"/>
      <c r="G337" s="39"/>
      <c r="H337" s="36"/>
      <c r="I337" s="40">
        <f t="shared" ref="I337:V337" si="91">I341</f>
        <v>1</v>
      </c>
      <c r="J337" s="40">
        <f t="shared" si="91"/>
        <v>562.9</v>
      </c>
      <c r="K337" s="40">
        <f t="shared" si="91"/>
        <v>562.9</v>
      </c>
      <c r="L337" s="40">
        <f t="shared" si="91"/>
        <v>0</v>
      </c>
      <c r="M337" s="40">
        <f t="shared" si="91"/>
        <v>0</v>
      </c>
      <c r="N337" s="40">
        <f t="shared" si="91"/>
        <v>0</v>
      </c>
      <c r="O337" s="40">
        <f t="shared" si="91"/>
        <v>562.9</v>
      </c>
      <c r="P337" s="40">
        <f t="shared" si="91"/>
        <v>340.5</v>
      </c>
      <c r="Q337" s="40">
        <f t="shared" si="91"/>
        <v>0</v>
      </c>
      <c r="R337" s="40">
        <f t="shared" si="91"/>
        <v>178.9</v>
      </c>
      <c r="S337" s="40">
        <f t="shared" si="91"/>
        <v>178.9</v>
      </c>
      <c r="T337" s="40">
        <f t="shared" si="91"/>
        <v>0</v>
      </c>
      <c r="U337" s="40">
        <f t="shared" si="91"/>
        <v>0</v>
      </c>
      <c r="V337" s="40">
        <f t="shared" si="91"/>
        <v>0</v>
      </c>
      <c r="W337" s="38"/>
      <c r="X337" s="38"/>
      <c r="Y337" s="38"/>
    </row>
    <row r="338" s="12" customFormat="1" ht="25" customHeight="1" spans="1:25">
      <c r="A338" s="36" t="s">
        <v>28</v>
      </c>
      <c r="B338" s="37"/>
      <c r="C338" s="36"/>
      <c r="D338" s="36"/>
      <c r="E338" s="36"/>
      <c r="F338" s="38"/>
      <c r="G338" s="39"/>
      <c r="H338" s="36"/>
      <c r="I338" s="40">
        <v>0</v>
      </c>
      <c r="J338" s="40">
        <v>0</v>
      </c>
      <c r="K338" s="40">
        <v>0</v>
      </c>
      <c r="L338" s="40">
        <v>0</v>
      </c>
      <c r="M338" s="40">
        <v>0</v>
      </c>
      <c r="N338" s="40">
        <v>0</v>
      </c>
      <c r="O338" s="40">
        <v>0</v>
      </c>
      <c r="P338" s="40">
        <v>0</v>
      </c>
      <c r="Q338" s="40">
        <v>0</v>
      </c>
      <c r="R338" s="40">
        <v>0</v>
      </c>
      <c r="S338" s="40">
        <v>0</v>
      </c>
      <c r="T338" s="40">
        <v>0</v>
      </c>
      <c r="U338" s="40">
        <v>0</v>
      </c>
      <c r="V338" s="40">
        <v>0</v>
      </c>
      <c r="W338" s="38"/>
      <c r="X338" s="38"/>
      <c r="Y338" s="38"/>
    </row>
    <row r="339" s="12" customFormat="1" ht="25" customHeight="1" spans="1:25">
      <c r="A339" s="36" t="s">
        <v>29</v>
      </c>
      <c r="B339" s="37"/>
      <c r="C339" s="36"/>
      <c r="D339" s="36"/>
      <c r="E339" s="36"/>
      <c r="F339" s="38"/>
      <c r="G339" s="39"/>
      <c r="H339" s="36"/>
      <c r="I339" s="40">
        <v>0</v>
      </c>
      <c r="J339" s="40">
        <v>0</v>
      </c>
      <c r="K339" s="40">
        <v>0</v>
      </c>
      <c r="L339" s="40">
        <v>0</v>
      </c>
      <c r="M339" s="40">
        <v>0</v>
      </c>
      <c r="N339" s="40">
        <v>0</v>
      </c>
      <c r="O339" s="40">
        <v>0</v>
      </c>
      <c r="P339" s="40">
        <v>0</v>
      </c>
      <c r="Q339" s="40">
        <v>0</v>
      </c>
      <c r="R339" s="40">
        <v>0</v>
      </c>
      <c r="S339" s="40">
        <v>0</v>
      </c>
      <c r="T339" s="40">
        <v>0</v>
      </c>
      <c r="U339" s="40">
        <v>0</v>
      </c>
      <c r="V339" s="40">
        <v>0</v>
      </c>
      <c r="W339" s="38"/>
      <c r="X339" s="38"/>
      <c r="Y339" s="38"/>
    </row>
    <row r="340" s="12" customFormat="1" ht="25" customHeight="1" spans="1:25">
      <c r="A340" s="36" t="s">
        <v>30</v>
      </c>
      <c r="B340" s="37"/>
      <c r="C340" s="36"/>
      <c r="D340" s="36"/>
      <c r="E340" s="36"/>
      <c r="F340" s="38"/>
      <c r="G340" s="39"/>
      <c r="H340" s="36"/>
      <c r="I340" s="40">
        <v>0</v>
      </c>
      <c r="J340" s="40">
        <v>0</v>
      </c>
      <c r="K340" s="40">
        <v>0</v>
      </c>
      <c r="L340" s="40">
        <v>0</v>
      </c>
      <c r="M340" s="40">
        <v>0</v>
      </c>
      <c r="N340" s="40">
        <v>0</v>
      </c>
      <c r="O340" s="40">
        <v>0</v>
      </c>
      <c r="P340" s="40">
        <v>0</v>
      </c>
      <c r="Q340" s="40">
        <v>0</v>
      </c>
      <c r="R340" s="40">
        <v>0</v>
      </c>
      <c r="S340" s="40">
        <v>0</v>
      </c>
      <c r="T340" s="40">
        <v>0</v>
      </c>
      <c r="U340" s="40">
        <v>0</v>
      </c>
      <c r="V340" s="40">
        <v>0</v>
      </c>
      <c r="W340" s="38"/>
      <c r="X340" s="38"/>
      <c r="Y340" s="38"/>
    </row>
    <row r="341" s="12" customFormat="1" ht="177" customHeight="1" spans="1:25">
      <c r="A341" s="36">
        <v>1</v>
      </c>
      <c r="B341" s="37" t="s">
        <v>883</v>
      </c>
      <c r="C341" s="36" t="s">
        <v>34</v>
      </c>
      <c r="D341" s="36" t="s">
        <v>884</v>
      </c>
      <c r="E341" s="36" t="s">
        <v>882</v>
      </c>
      <c r="F341" s="38" t="s">
        <v>885</v>
      </c>
      <c r="G341" s="36">
        <v>2020.06</v>
      </c>
      <c r="H341" s="36" t="s">
        <v>74</v>
      </c>
      <c r="I341" s="40">
        <v>1</v>
      </c>
      <c r="J341" s="40">
        <f>K341</f>
        <v>562.9</v>
      </c>
      <c r="K341" s="40">
        <v>562.9</v>
      </c>
      <c r="L341" s="40"/>
      <c r="M341" s="40"/>
      <c r="N341" s="40"/>
      <c r="O341" s="40">
        <f>K341</f>
        <v>562.9</v>
      </c>
      <c r="P341" s="40">
        <v>340.5</v>
      </c>
      <c r="Q341" s="40">
        <v>0</v>
      </c>
      <c r="R341" s="40">
        <f>S341</f>
        <v>178.9</v>
      </c>
      <c r="S341" s="40">
        <v>178.9</v>
      </c>
      <c r="T341" s="40"/>
      <c r="U341" s="40"/>
      <c r="V341" s="40"/>
      <c r="W341" s="38" t="s">
        <v>886</v>
      </c>
      <c r="X341" s="108" t="s">
        <v>887</v>
      </c>
      <c r="Y341" s="98"/>
    </row>
    <row r="342" s="2" customFormat="1" ht="21" customHeight="1" spans="1:25">
      <c r="A342" s="30" t="s">
        <v>888</v>
      </c>
      <c r="B342" s="30"/>
      <c r="C342" s="29"/>
      <c r="D342" s="30"/>
      <c r="E342" s="30"/>
      <c r="F342" s="32"/>
      <c r="G342" s="30"/>
      <c r="H342" s="30"/>
      <c r="I342" s="30"/>
      <c r="J342" s="30"/>
      <c r="K342" s="30"/>
      <c r="L342" s="30"/>
      <c r="M342" s="30"/>
      <c r="N342" s="30"/>
      <c r="O342" s="30"/>
      <c r="P342" s="30"/>
      <c r="Q342" s="30"/>
      <c r="R342" s="30"/>
      <c r="S342" s="30"/>
      <c r="T342" s="30"/>
      <c r="U342" s="30"/>
      <c r="V342" s="30"/>
      <c r="W342" s="32"/>
      <c r="X342" s="32"/>
      <c r="Y342" s="32"/>
    </row>
    <row r="343" s="3" customFormat="1" ht="26" customHeight="1" spans="1:25">
      <c r="A343" s="29" t="s">
        <v>32</v>
      </c>
      <c r="B343" s="30"/>
      <c r="C343" s="29"/>
      <c r="D343" s="29"/>
      <c r="E343" s="29"/>
      <c r="F343" s="32"/>
      <c r="G343" s="31"/>
      <c r="H343" s="29"/>
      <c r="I343" s="34">
        <f>SUM(I344:I347)</f>
        <v>2</v>
      </c>
      <c r="J343" s="34">
        <f t="shared" ref="J343:V343" si="92">SUM(J344:J347)</f>
        <v>14617.86</v>
      </c>
      <c r="K343" s="34">
        <f t="shared" si="92"/>
        <v>14617.86</v>
      </c>
      <c r="L343" s="34">
        <f t="shared" si="92"/>
        <v>0</v>
      </c>
      <c r="M343" s="34">
        <f t="shared" si="92"/>
        <v>0</v>
      </c>
      <c r="N343" s="34">
        <f t="shared" si="92"/>
        <v>0</v>
      </c>
      <c r="O343" s="34">
        <f t="shared" si="92"/>
        <v>12218.15</v>
      </c>
      <c r="P343" s="34">
        <f t="shared" si="92"/>
        <v>9403</v>
      </c>
      <c r="Q343" s="34">
        <f t="shared" si="92"/>
        <v>2400</v>
      </c>
      <c r="R343" s="34">
        <f t="shared" si="92"/>
        <v>3250</v>
      </c>
      <c r="S343" s="34">
        <f t="shared" si="92"/>
        <v>3250</v>
      </c>
      <c r="T343" s="34">
        <f t="shared" si="92"/>
        <v>0</v>
      </c>
      <c r="U343" s="34">
        <f t="shared" si="92"/>
        <v>0</v>
      </c>
      <c r="V343" s="34">
        <f t="shared" si="92"/>
        <v>0</v>
      </c>
      <c r="W343" s="32"/>
      <c r="X343" s="32"/>
      <c r="Y343" s="32"/>
    </row>
    <row r="344" ht="21" customHeight="1" spans="1:25">
      <c r="A344" s="36" t="s">
        <v>27</v>
      </c>
      <c r="B344" s="37"/>
      <c r="C344" s="36"/>
      <c r="D344" s="36"/>
      <c r="E344" s="36"/>
      <c r="F344" s="38"/>
      <c r="G344" s="39"/>
      <c r="H344" s="36"/>
      <c r="I344" s="40">
        <f>SUM(I348:I348)</f>
        <v>1</v>
      </c>
      <c r="J344" s="40">
        <f t="shared" ref="J344:V344" si="93">SUM(J348:J348)</f>
        <v>7126.15</v>
      </c>
      <c r="K344" s="40">
        <f t="shared" si="93"/>
        <v>7126.15</v>
      </c>
      <c r="L344" s="40">
        <f t="shared" si="93"/>
        <v>0</v>
      </c>
      <c r="M344" s="40">
        <f t="shared" si="93"/>
        <v>0</v>
      </c>
      <c r="N344" s="40">
        <f t="shared" si="93"/>
        <v>0</v>
      </c>
      <c r="O344" s="40">
        <f t="shared" si="93"/>
        <v>7126.15</v>
      </c>
      <c r="P344" s="40">
        <f t="shared" si="93"/>
        <v>5603</v>
      </c>
      <c r="Q344" s="40">
        <f t="shared" si="93"/>
        <v>0</v>
      </c>
      <c r="R344" s="40">
        <f t="shared" si="93"/>
        <v>1250</v>
      </c>
      <c r="S344" s="40">
        <f t="shared" si="93"/>
        <v>1250</v>
      </c>
      <c r="T344" s="40">
        <f t="shared" si="93"/>
        <v>0</v>
      </c>
      <c r="U344" s="40">
        <f t="shared" si="93"/>
        <v>0</v>
      </c>
      <c r="V344" s="40">
        <f t="shared" si="93"/>
        <v>0</v>
      </c>
      <c r="W344" s="38"/>
      <c r="X344" s="38"/>
      <c r="Y344" s="38"/>
    </row>
    <row r="345" ht="21" customHeight="1" spans="1:25">
      <c r="A345" s="36" t="s">
        <v>28</v>
      </c>
      <c r="B345" s="37"/>
      <c r="C345" s="36"/>
      <c r="D345" s="36"/>
      <c r="E345" s="36"/>
      <c r="F345" s="38"/>
      <c r="G345" s="39"/>
      <c r="H345" s="36"/>
      <c r="I345" s="40">
        <f>SUM(I349:I349)</f>
        <v>1</v>
      </c>
      <c r="J345" s="40">
        <f t="shared" ref="J345:V345" si="94">SUM(J349:J349)</f>
        <v>7491.71</v>
      </c>
      <c r="K345" s="40">
        <f t="shared" si="94"/>
        <v>7491.71</v>
      </c>
      <c r="L345" s="40">
        <f t="shared" si="94"/>
        <v>0</v>
      </c>
      <c r="M345" s="40">
        <f t="shared" si="94"/>
        <v>0</v>
      </c>
      <c r="N345" s="40">
        <f t="shared" si="94"/>
        <v>0</v>
      </c>
      <c r="O345" s="40">
        <f t="shared" si="94"/>
        <v>5092</v>
      </c>
      <c r="P345" s="40">
        <f t="shared" si="94"/>
        <v>3800</v>
      </c>
      <c r="Q345" s="40">
        <f t="shared" si="94"/>
        <v>2400</v>
      </c>
      <c r="R345" s="40">
        <f t="shared" si="94"/>
        <v>2000</v>
      </c>
      <c r="S345" s="40">
        <f t="shared" si="94"/>
        <v>2000</v>
      </c>
      <c r="T345" s="40">
        <f t="shared" si="94"/>
        <v>0</v>
      </c>
      <c r="U345" s="40">
        <f t="shared" si="94"/>
        <v>0</v>
      </c>
      <c r="V345" s="40">
        <f t="shared" si="94"/>
        <v>0</v>
      </c>
      <c r="W345" s="38"/>
      <c r="X345" s="38"/>
      <c r="Y345" s="38"/>
    </row>
    <row r="346" ht="21" customHeight="1" spans="1:25">
      <c r="A346" s="36" t="s">
        <v>29</v>
      </c>
      <c r="B346" s="37"/>
      <c r="C346" s="36"/>
      <c r="D346" s="36"/>
      <c r="E346" s="36"/>
      <c r="F346" s="38"/>
      <c r="G346" s="39"/>
      <c r="H346" s="36"/>
      <c r="I346" s="40">
        <v>0</v>
      </c>
      <c r="J346" s="40">
        <v>0</v>
      </c>
      <c r="K346" s="40">
        <v>0</v>
      </c>
      <c r="L346" s="40">
        <v>0</v>
      </c>
      <c r="M346" s="40">
        <v>0</v>
      </c>
      <c r="N346" s="40">
        <v>0</v>
      </c>
      <c r="O346" s="40">
        <v>0</v>
      </c>
      <c r="P346" s="40">
        <v>0</v>
      </c>
      <c r="Q346" s="40">
        <v>0</v>
      </c>
      <c r="R346" s="40">
        <v>0</v>
      </c>
      <c r="S346" s="40">
        <v>0</v>
      </c>
      <c r="T346" s="40">
        <v>0</v>
      </c>
      <c r="U346" s="40">
        <v>0</v>
      </c>
      <c r="V346" s="40">
        <v>0</v>
      </c>
      <c r="W346" s="38"/>
      <c r="X346" s="38"/>
      <c r="Y346" s="38"/>
    </row>
    <row r="347" ht="21" customHeight="1" spans="1:25">
      <c r="A347" s="36" t="s">
        <v>30</v>
      </c>
      <c r="B347" s="37"/>
      <c r="C347" s="36"/>
      <c r="D347" s="36"/>
      <c r="E347" s="36"/>
      <c r="F347" s="38"/>
      <c r="G347" s="39"/>
      <c r="H347" s="36"/>
      <c r="I347" s="40">
        <v>0</v>
      </c>
      <c r="J347" s="40">
        <v>0</v>
      </c>
      <c r="K347" s="40">
        <v>0</v>
      </c>
      <c r="L347" s="40">
        <v>0</v>
      </c>
      <c r="M347" s="40">
        <v>0</v>
      </c>
      <c r="N347" s="40">
        <v>0</v>
      </c>
      <c r="O347" s="40">
        <v>0</v>
      </c>
      <c r="P347" s="40">
        <v>0</v>
      </c>
      <c r="Q347" s="40">
        <v>0</v>
      </c>
      <c r="R347" s="40">
        <v>0</v>
      </c>
      <c r="S347" s="40">
        <v>0</v>
      </c>
      <c r="T347" s="40">
        <v>0</v>
      </c>
      <c r="U347" s="40">
        <v>0</v>
      </c>
      <c r="V347" s="40">
        <v>0</v>
      </c>
      <c r="W347" s="38"/>
      <c r="X347" s="38"/>
      <c r="Y347" s="38"/>
    </row>
    <row r="348" s="2" customFormat="1" ht="194" customHeight="1" spans="1:25">
      <c r="A348" s="36">
        <v>1</v>
      </c>
      <c r="B348" s="37" t="s">
        <v>889</v>
      </c>
      <c r="C348" s="36" t="s">
        <v>34</v>
      </c>
      <c r="D348" s="36" t="s">
        <v>71</v>
      </c>
      <c r="E348" s="36" t="s">
        <v>890</v>
      </c>
      <c r="F348" s="38" t="s">
        <v>891</v>
      </c>
      <c r="G348" s="42">
        <v>2018.01</v>
      </c>
      <c r="H348" s="36" t="s">
        <v>302</v>
      </c>
      <c r="I348" s="40">
        <v>1</v>
      </c>
      <c r="J348" s="40">
        <v>7126.15</v>
      </c>
      <c r="K348" s="40">
        <v>7126.15</v>
      </c>
      <c r="L348" s="40"/>
      <c r="M348" s="40"/>
      <c r="N348" s="40"/>
      <c r="O348" s="40">
        <f>K348</f>
        <v>7126.15</v>
      </c>
      <c r="P348" s="40">
        <v>5603</v>
      </c>
      <c r="Q348" s="40">
        <v>0</v>
      </c>
      <c r="R348" s="40">
        <v>1250</v>
      </c>
      <c r="S348" s="40">
        <v>1250</v>
      </c>
      <c r="T348" s="40"/>
      <c r="U348" s="40"/>
      <c r="V348" s="40"/>
      <c r="W348" s="38" t="s">
        <v>60</v>
      </c>
      <c r="X348" s="38"/>
      <c r="Y348" s="183"/>
    </row>
    <row r="349" ht="66" customHeight="1" spans="1:25">
      <c r="A349" s="36">
        <v>2</v>
      </c>
      <c r="B349" s="37" t="s">
        <v>892</v>
      </c>
      <c r="C349" s="36" t="s">
        <v>41</v>
      </c>
      <c r="D349" s="36" t="s">
        <v>235</v>
      </c>
      <c r="E349" s="170" t="s">
        <v>308</v>
      </c>
      <c r="F349" s="38" t="s">
        <v>893</v>
      </c>
      <c r="G349" s="42">
        <v>2020.07</v>
      </c>
      <c r="H349" s="36" t="s">
        <v>109</v>
      </c>
      <c r="I349" s="40">
        <v>1</v>
      </c>
      <c r="J349" s="40">
        <v>7491.71</v>
      </c>
      <c r="K349" s="40">
        <v>7491.71</v>
      </c>
      <c r="L349" s="40"/>
      <c r="M349" s="40"/>
      <c r="N349" s="40"/>
      <c r="O349" s="40">
        <v>5092</v>
      </c>
      <c r="P349" s="40">
        <v>3800</v>
      </c>
      <c r="Q349" s="40">
        <v>2400</v>
      </c>
      <c r="R349" s="40">
        <v>2000</v>
      </c>
      <c r="S349" s="40">
        <v>2000</v>
      </c>
      <c r="T349" s="40"/>
      <c r="U349" s="40"/>
      <c r="V349" s="40"/>
      <c r="W349" s="38" t="s">
        <v>894</v>
      </c>
      <c r="X349" s="38"/>
      <c r="Y349" s="38" t="s">
        <v>895</v>
      </c>
    </row>
    <row r="350" s="13" customFormat="1" ht="21" customHeight="1" spans="1:233">
      <c r="A350" s="33" t="s">
        <v>896</v>
      </c>
      <c r="B350" s="35"/>
      <c r="C350" s="34"/>
      <c r="D350" s="34"/>
      <c r="E350" s="34"/>
      <c r="F350" s="35"/>
      <c r="G350" s="34"/>
      <c r="H350" s="34"/>
      <c r="I350" s="34"/>
      <c r="J350" s="34"/>
      <c r="K350" s="34"/>
      <c r="L350" s="34"/>
      <c r="M350" s="34"/>
      <c r="N350" s="34"/>
      <c r="O350" s="34"/>
      <c r="P350" s="34"/>
      <c r="Q350" s="34"/>
      <c r="R350" s="34"/>
      <c r="S350" s="34"/>
      <c r="T350" s="34"/>
      <c r="U350" s="34"/>
      <c r="V350" s="34"/>
      <c r="W350" s="35"/>
      <c r="X350" s="35"/>
      <c r="Y350" s="35"/>
      <c r="Z350" s="184"/>
      <c r="AA350" s="184"/>
      <c r="AB350" s="184"/>
      <c r="AC350" s="184"/>
      <c r="AD350" s="184"/>
      <c r="AE350" s="184"/>
      <c r="AF350" s="184"/>
      <c r="AG350" s="184"/>
      <c r="AH350" s="184"/>
      <c r="AI350" s="184"/>
      <c r="AJ350" s="184"/>
      <c r="AK350" s="184"/>
      <c r="AL350" s="184"/>
      <c r="AM350" s="184"/>
      <c r="AN350" s="184"/>
      <c r="AO350" s="184"/>
      <c r="AP350" s="184"/>
      <c r="AQ350" s="184"/>
      <c r="AR350" s="184"/>
      <c r="AS350" s="184"/>
      <c r="AT350" s="184"/>
      <c r="AU350" s="184"/>
      <c r="AV350" s="184"/>
      <c r="AW350" s="184"/>
      <c r="AX350" s="184"/>
      <c r="AY350" s="184"/>
      <c r="AZ350" s="184"/>
      <c r="BA350" s="184"/>
      <c r="BB350" s="184"/>
      <c r="BC350" s="184"/>
      <c r="BD350" s="184"/>
      <c r="BE350" s="184"/>
      <c r="BF350" s="184"/>
      <c r="BG350" s="184"/>
      <c r="BH350" s="184"/>
      <c r="BI350" s="184"/>
      <c r="BJ350" s="184"/>
      <c r="BK350" s="184"/>
      <c r="BL350" s="184"/>
      <c r="BM350" s="184"/>
      <c r="BN350" s="184"/>
      <c r="BO350" s="184"/>
      <c r="BP350" s="184"/>
      <c r="BQ350" s="184"/>
      <c r="BR350" s="184"/>
      <c r="BS350" s="184"/>
      <c r="BT350" s="184"/>
      <c r="BU350" s="184"/>
      <c r="BV350" s="184"/>
      <c r="BW350" s="184"/>
      <c r="BX350" s="184"/>
      <c r="BY350" s="184"/>
      <c r="BZ350" s="184"/>
      <c r="CA350" s="184"/>
      <c r="CB350" s="184"/>
      <c r="CC350" s="184"/>
      <c r="CD350" s="184"/>
      <c r="CE350" s="184"/>
      <c r="CF350" s="184"/>
      <c r="CG350" s="184"/>
      <c r="CH350" s="184"/>
      <c r="CI350" s="184"/>
      <c r="CJ350" s="184"/>
      <c r="CK350" s="184"/>
      <c r="CL350" s="184"/>
      <c r="CM350" s="184"/>
      <c r="CN350" s="184"/>
      <c r="CO350" s="184"/>
      <c r="CP350" s="184"/>
      <c r="CQ350" s="184"/>
      <c r="CR350" s="184"/>
      <c r="CS350" s="184"/>
      <c r="CT350" s="184"/>
      <c r="CU350" s="184"/>
      <c r="CV350" s="184"/>
      <c r="CW350" s="184"/>
      <c r="CX350" s="184"/>
      <c r="CY350" s="184"/>
      <c r="CZ350" s="184"/>
      <c r="DA350" s="184"/>
      <c r="DB350" s="184"/>
      <c r="DC350" s="184"/>
      <c r="DD350" s="184"/>
      <c r="DE350" s="184"/>
      <c r="DF350" s="184"/>
      <c r="DG350" s="184"/>
      <c r="DH350" s="184"/>
      <c r="DI350" s="184"/>
      <c r="DJ350" s="184"/>
      <c r="DK350" s="184"/>
      <c r="DL350" s="184"/>
      <c r="DM350" s="184"/>
      <c r="DN350" s="184"/>
      <c r="DO350" s="184"/>
      <c r="DP350" s="184"/>
      <c r="DQ350" s="184"/>
      <c r="DR350" s="184"/>
      <c r="DS350" s="184"/>
      <c r="DT350" s="184"/>
      <c r="DU350" s="184"/>
      <c r="DV350" s="184"/>
      <c r="DW350" s="184"/>
      <c r="DX350" s="184"/>
      <c r="DY350" s="184"/>
      <c r="DZ350" s="184"/>
      <c r="EA350" s="184"/>
      <c r="EB350" s="184"/>
      <c r="EC350" s="184"/>
      <c r="ED350" s="184"/>
      <c r="EE350" s="184"/>
      <c r="EF350" s="184"/>
      <c r="EG350" s="184"/>
      <c r="EH350" s="184"/>
      <c r="EI350" s="184"/>
      <c r="EJ350" s="184"/>
      <c r="EK350" s="184"/>
      <c r="EL350" s="184"/>
      <c r="EM350" s="184"/>
      <c r="EN350" s="184"/>
      <c r="EO350" s="184"/>
      <c r="EP350" s="184"/>
      <c r="EQ350" s="184"/>
      <c r="ER350" s="184"/>
      <c r="ES350" s="184"/>
      <c r="ET350" s="184"/>
      <c r="EU350" s="184"/>
      <c r="EV350" s="184"/>
      <c r="EW350" s="184"/>
      <c r="EX350" s="184"/>
      <c r="EY350" s="184"/>
      <c r="EZ350" s="184"/>
      <c r="FA350" s="184"/>
      <c r="FB350" s="184"/>
      <c r="FC350" s="184"/>
      <c r="FD350" s="184"/>
      <c r="FE350" s="184"/>
      <c r="FF350" s="184"/>
      <c r="FG350" s="184"/>
      <c r="FH350" s="184"/>
      <c r="FI350" s="184"/>
      <c r="FJ350" s="184"/>
      <c r="FK350" s="184"/>
      <c r="FL350" s="184"/>
      <c r="FM350" s="184"/>
      <c r="FN350" s="184"/>
      <c r="FO350" s="184"/>
      <c r="FP350" s="184"/>
      <c r="FQ350" s="184"/>
      <c r="FR350" s="184"/>
      <c r="FS350" s="184"/>
      <c r="FT350" s="184"/>
      <c r="FU350" s="184"/>
      <c r="FV350" s="184"/>
      <c r="FW350" s="184"/>
      <c r="FX350" s="184"/>
      <c r="FY350" s="184"/>
      <c r="FZ350" s="184"/>
      <c r="GA350" s="184"/>
      <c r="GB350" s="184"/>
      <c r="GC350" s="184"/>
      <c r="GD350" s="184"/>
      <c r="GE350" s="184"/>
      <c r="GF350" s="184"/>
      <c r="GG350" s="184"/>
      <c r="GH350" s="184"/>
      <c r="GI350" s="184"/>
      <c r="GJ350" s="184"/>
      <c r="GK350" s="184"/>
      <c r="GL350" s="184"/>
      <c r="GM350" s="184"/>
      <c r="GN350" s="184"/>
      <c r="GO350" s="184"/>
      <c r="GP350" s="184"/>
      <c r="GQ350" s="184"/>
      <c r="GR350" s="184"/>
      <c r="GS350" s="184"/>
      <c r="GT350" s="184"/>
      <c r="GU350" s="184"/>
      <c r="GV350" s="184"/>
      <c r="GW350" s="184"/>
      <c r="GX350" s="184"/>
      <c r="GY350" s="184"/>
      <c r="GZ350" s="184"/>
      <c r="HA350" s="184"/>
      <c r="HB350" s="184"/>
      <c r="HC350" s="184"/>
      <c r="HD350" s="184"/>
      <c r="HE350" s="184"/>
      <c r="HF350" s="184"/>
      <c r="HG350" s="184"/>
      <c r="HH350" s="184"/>
      <c r="HI350" s="184"/>
      <c r="HJ350" s="184"/>
      <c r="HK350" s="184"/>
      <c r="HL350" s="184"/>
      <c r="HM350" s="184"/>
      <c r="HN350" s="184"/>
      <c r="HO350" s="184"/>
      <c r="HP350" s="184"/>
      <c r="HQ350" s="184"/>
      <c r="HR350" s="184"/>
      <c r="HS350" s="184"/>
      <c r="HT350" s="184"/>
      <c r="HU350" s="184"/>
      <c r="HV350" s="184"/>
      <c r="HW350" s="184"/>
      <c r="HX350" s="184"/>
      <c r="HY350" s="184"/>
    </row>
    <row r="351" s="13" customFormat="1" ht="21" customHeight="1" spans="1:233">
      <c r="A351" s="115" t="s">
        <v>32</v>
      </c>
      <c r="B351" s="121"/>
      <c r="C351" s="115"/>
      <c r="D351" s="115"/>
      <c r="E351" s="115"/>
      <c r="F351" s="121"/>
      <c r="G351" s="115"/>
      <c r="H351" s="115"/>
      <c r="I351" s="115">
        <f t="shared" ref="I351:V351" si="95">SUM(I352:I355)</f>
        <v>0</v>
      </c>
      <c r="J351" s="115">
        <f t="shared" si="95"/>
        <v>0</v>
      </c>
      <c r="K351" s="115">
        <f t="shared" si="95"/>
        <v>0</v>
      </c>
      <c r="L351" s="115">
        <f t="shared" si="95"/>
        <v>0</v>
      </c>
      <c r="M351" s="115">
        <f t="shared" si="95"/>
        <v>0</v>
      </c>
      <c r="N351" s="115">
        <f t="shared" si="95"/>
        <v>0</v>
      </c>
      <c r="O351" s="115">
        <f t="shared" si="95"/>
        <v>0</v>
      </c>
      <c r="P351" s="115">
        <f t="shared" si="95"/>
        <v>0</v>
      </c>
      <c r="Q351" s="115">
        <f t="shared" si="95"/>
        <v>10000</v>
      </c>
      <c r="R351" s="115">
        <f t="shared" si="95"/>
        <v>10000</v>
      </c>
      <c r="S351" s="115">
        <f t="shared" si="95"/>
        <v>10000</v>
      </c>
      <c r="T351" s="115">
        <f t="shared" si="95"/>
        <v>0</v>
      </c>
      <c r="U351" s="115">
        <f t="shared" si="95"/>
        <v>0</v>
      </c>
      <c r="V351" s="115">
        <f t="shared" si="95"/>
        <v>0</v>
      </c>
      <c r="W351" s="121"/>
      <c r="X351" s="121"/>
      <c r="Y351" s="121"/>
      <c r="Z351" s="185"/>
      <c r="AA351" s="185"/>
      <c r="AB351" s="185"/>
      <c r="AC351" s="185"/>
      <c r="AD351" s="185"/>
      <c r="AE351" s="185"/>
      <c r="AF351" s="185"/>
      <c r="AG351" s="185"/>
      <c r="AH351" s="185"/>
      <c r="AI351" s="185"/>
      <c r="AJ351" s="185"/>
      <c r="AK351" s="185"/>
      <c r="AL351" s="185"/>
      <c r="AM351" s="185"/>
      <c r="AN351" s="185"/>
      <c r="AO351" s="185"/>
      <c r="AP351" s="185"/>
      <c r="AQ351" s="185"/>
      <c r="AR351" s="185"/>
      <c r="AS351" s="185"/>
      <c r="AT351" s="185"/>
      <c r="AU351" s="185"/>
      <c r="AV351" s="185"/>
      <c r="AW351" s="185"/>
      <c r="AX351" s="185"/>
      <c r="AY351" s="185"/>
      <c r="AZ351" s="185"/>
      <c r="BA351" s="185"/>
      <c r="BB351" s="185"/>
      <c r="BC351" s="185"/>
      <c r="BD351" s="185"/>
      <c r="BE351" s="185"/>
      <c r="BF351" s="185"/>
      <c r="BG351" s="185"/>
      <c r="BH351" s="185"/>
      <c r="BI351" s="185"/>
      <c r="BJ351" s="185"/>
      <c r="BK351" s="185"/>
      <c r="BL351" s="185"/>
      <c r="BM351" s="185"/>
      <c r="BN351" s="185"/>
      <c r="BO351" s="185"/>
      <c r="BP351" s="185"/>
      <c r="BQ351" s="185"/>
      <c r="BR351" s="185"/>
      <c r="BS351" s="185"/>
      <c r="BT351" s="185"/>
      <c r="BU351" s="185"/>
      <c r="BV351" s="185"/>
      <c r="BW351" s="185"/>
      <c r="BX351" s="185"/>
      <c r="BY351" s="185"/>
      <c r="BZ351" s="185"/>
      <c r="CA351" s="185"/>
      <c r="CB351" s="185"/>
      <c r="CC351" s="185"/>
      <c r="CD351" s="185"/>
      <c r="CE351" s="185"/>
      <c r="CF351" s="185"/>
      <c r="CG351" s="185"/>
      <c r="CH351" s="185"/>
      <c r="CI351" s="185"/>
      <c r="CJ351" s="185"/>
      <c r="CK351" s="185"/>
      <c r="CL351" s="185"/>
      <c r="CM351" s="185"/>
      <c r="CN351" s="185"/>
      <c r="CO351" s="185"/>
      <c r="CP351" s="185"/>
      <c r="CQ351" s="185"/>
      <c r="CR351" s="185"/>
      <c r="CS351" s="185"/>
      <c r="CT351" s="185"/>
      <c r="CU351" s="185"/>
      <c r="CV351" s="185"/>
      <c r="CW351" s="185"/>
      <c r="CX351" s="185"/>
      <c r="CY351" s="185"/>
      <c r="CZ351" s="185"/>
      <c r="DA351" s="185"/>
      <c r="DB351" s="185"/>
      <c r="DC351" s="185"/>
      <c r="DD351" s="185"/>
      <c r="DE351" s="185"/>
      <c r="DF351" s="185"/>
      <c r="DG351" s="185"/>
      <c r="DH351" s="185"/>
      <c r="DI351" s="185"/>
      <c r="DJ351" s="185"/>
      <c r="DK351" s="185"/>
      <c r="DL351" s="185"/>
      <c r="DM351" s="185"/>
      <c r="DN351" s="185"/>
      <c r="DO351" s="185"/>
      <c r="DP351" s="185"/>
      <c r="DQ351" s="185"/>
      <c r="DR351" s="185"/>
      <c r="DS351" s="185"/>
      <c r="DT351" s="185"/>
      <c r="DU351" s="185"/>
      <c r="DV351" s="185"/>
      <c r="DW351" s="185"/>
      <c r="DX351" s="185"/>
      <c r="DY351" s="185"/>
      <c r="DZ351" s="185"/>
      <c r="EA351" s="185"/>
      <c r="EB351" s="185"/>
      <c r="EC351" s="185"/>
      <c r="ED351" s="185"/>
      <c r="EE351" s="185"/>
      <c r="EF351" s="185"/>
      <c r="EG351" s="185"/>
      <c r="EH351" s="185"/>
      <c r="EI351" s="185"/>
      <c r="EJ351" s="185"/>
      <c r="EK351" s="185"/>
      <c r="EL351" s="185"/>
      <c r="EM351" s="185"/>
      <c r="EN351" s="185"/>
      <c r="EO351" s="185"/>
      <c r="EP351" s="185"/>
      <c r="EQ351" s="185"/>
      <c r="ER351" s="185"/>
      <c r="ES351" s="185"/>
      <c r="ET351" s="185"/>
      <c r="EU351" s="185"/>
      <c r="EV351" s="185"/>
      <c r="EW351" s="185"/>
      <c r="EX351" s="185"/>
      <c r="EY351" s="185"/>
      <c r="EZ351" s="185"/>
      <c r="FA351" s="185"/>
      <c r="FB351" s="185"/>
      <c r="FC351" s="185"/>
      <c r="FD351" s="185"/>
      <c r="FE351" s="185"/>
      <c r="FF351" s="185"/>
      <c r="FG351" s="185"/>
      <c r="FH351" s="185"/>
      <c r="FI351" s="185"/>
      <c r="FJ351" s="185"/>
      <c r="FK351" s="185"/>
      <c r="FL351" s="185"/>
      <c r="FM351" s="185"/>
      <c r="FN351" s="185"/>
      <c r="FO351" s="185"/>
      <c r="FP351" s="185"/>
      <c r="FQ351" s="185"/>
      <c r="FR351" s="185"/>
      <c r="FS351" s="185"/>
      <c r="FT351" s="185"/>
      <c r="FU351" s="185"/>
      <c r="FV351" s="185"/>
      <c r="FW351" s="185"/>
      <c r="FX351" s="185"/>
      <c r="FY351" s="185"/>
      <c r="FZ351" s="185"/>
      <c r="GA351" s="185"/>
      <c r="GB351" s="185"/>
      <c r="GC351" s="185"/>
      <c r="GD351" s="185"/>
      <c r="GE351" s="185"/>
      <c r="GF351" s="185"/>
      <c r="GG351" s="185"/>
      <c r="GH351" s="185"/>
      <c r="GI351" s="185"/>
      <c r="GJ351" s="185"/>
      <c r="GK351" s="185"/>
      <c r="GL351" s="185"/>
      <c r="GM351" s="185"/>
      <c r="GN351" s="185"/>
      <c r="GO351" s="185"/>
      <c r="GP351" s="185"/>
      <c r="GQ351" s="185"/>
      <c r="GR351" s="185"/>
      <c r="GS351" s="185"/>
      <c r="GT351" s="185"/>
      <c r="GU351" s="185"/>
      <c r="GV351" s="185"/>
      <c r="GW351" s="185"/>
      <c r="GX351" s="185"/>
      <c r="GY351" s="185"/>
      <c r="GZ351" s="185"/>
      <c r="HA351" s="185"/>
      <c r="HB351" s="185"/>
      <c r="HC351" s="185"/>
      <c r="HD351" s="185"/>
      <c r="HE351" s="185"/>
      <c r="HF351" s="185"/>
      <c r="HG351" s="185"/>
      <c r="HH351" s="185"/>
      <c r="HI351" s="185"/>
      <c r="HJ351" s="185"/>
      <c r="HK351" s="185"/>
      <c r="HL351" s="185"/>
      <c r="HM351" s="185"/>
      <c r="HN351" s="185"/>
      <c r="HO351" s="185"/>
      <c r="HP351" s="185"/>
      <c r="HQ351" s="185"/>
      <c r="HR351" s="185"/>
      <c r="HS351" s="185"/>
      <c r="HT351" s="185"/>
      <c r="HU351" s="185"/>
      <c r="HV351" s="185"/>
      <c r="HW351" s="185"/>
      <c r="HX351" s="185"/>
      <c r="HY351" s="185"/>
    </row>
    <row r="352" s="13" customFormat="1" ht="21" customHeight="1" spans="1:233">
      <c r="A352" s="40" t="s">
        <v>27</v>
      </c>
      <c r="B352" s="56"/>
      <c r="C352" s="40"/>
      <c r="D352" s="40"/>
      <c r="E352" s="40"/>
      <c r="F352" s="56"/>
      <c r="G352" s="40"/>
      <c r="H352" s="93"/>
      <c r="I352" s="93">
        <v>0</v>
      </c>
      <c r="J352" s="93">
        <v>0</v>
      </c>
      <c r="K352" s="93">
        <v>0</v>
      </c>
      <c r="L352" s="93">
        <v>0</v>
      </c>
      <c r="M352" s="93">
        <v>0</v>
      </c>
      <c r="N352" s="93">
        <v>0</v>
      </c>
      <c r="O352" s="93">
        <v>0</v>
      </c>
      <c r="P352" s="93">
        <v>0</v>
      </c>
      <c r="Q352" s="93">
        <v>0</v>
      </c>
      <c r="R352" s="93">
        <v>0</v>
      </c>
      <c r="S352" s="93">
        <v>0</v>
      </c>
      <c r="T352" s="93">
        <v>0</v>
      </c>
      <c r="U352" s="93">
        <v>0</v>
      </c>
      <c r="V352" s="93">
        <v>0</v>
      </c>
      <c r="W352" s="110"/>
      <c r="X352" s="110"/>
      <c r="Y352" s="110"/>
      <c r="Z352" s="184"/>
      <c r="AA352" s="184"/>
      <c r="AB352" s="184"/>
      <c r="AC352" s="184"/>
      <c r="AD352" s="184"/>
      <c r="AE352" s="184"/>
      <c r="AF352" s="184"/>
      <c r="AG352" s="184"/>
      <c r="AH352" s="184"/>
      <c r="AI352" s="184"/>
      <c r="AJ352" s="184"/>
      <c r="AK352" s="184"/>
      <c r="AL352" s="184"/>
      <c r="AM352" s="184"/>
      <c r="AN352" s="184"/>
      <c r="AO352" s="184"/>
      <c r="AP352" s="184"/>
      <c r="AQ352" s="184"/>
      <c r="AR352" s="184"/>
      <c r="AS352" s="184"/>
      <c r="AT352" s="184"/>
      <c r="AU352" s="184"/>
      <c r="AV352" s="184"/>
      <c r="AW352" s="184"/>
      <c r="AX352" s="184"/>
      <c r="AY352" s="184"/>
      <c r="AZ352" s="184"/>
      <c r="BA352" s="184"/>
      <c r="BB352" s="184"/>
      <c r="BC352" s="184"/>
      <c r="BD352" s="184"/>
      <c r="BE352" s="184"/>
      <c r="BF352" s="184"/>
      <c r="BG352" s="184"/>
      <c r="BH352" s="184"/>
      <c r="BI352" s="184"/>
      <c r="BJ352" s="184"/>
      <c r="BK352" s="184"/>
      <c r="BL352" s="184"/>
      <c r="BM352" s="184"/>
      <c r="BN352" s="184"/>
      <c r="BO352" s="184"/>
      <c r="BP352" s="184"/>
      <c r="BQ352" s="184"/>
      <c r="BR352" s="184"/>
      <c r="BS352" s="184"/>
      <c r="BT352" s="184"/>
      <c r="BU352" s="184"/>
      <c r="BV352" s="184"/>
      <c r="BW352" s="184"/>
      <c r="BX352" s="184"/>
      <c r="BY352" s="184"/>
      <c r="BZ352" s="184"/>
      <c r="CA352" s="184"/>
      <c r="CB352" s="184"/>
      <c r="CC352" s="184"/>
      <c r="CD352" s="184"/>
      <c r="CE352" s="184"/>
      <c r="CF352" s="184"/>
      <c r="CG352" s="184"/>
      <c r="CH352" s="184"/>
      <c r="CI352" s="184"/>
      <c r="CJ352" s="184"/>
      <c r="CK352" s="184"/>
      <c r="CL352" s="184"/>
      <c r="CM352" s="184"/>
      <c r="CN352" s="184"/>
      <c r="CO352" s="184"/>
      <c r="CP352" s="184"/>
      <c r="CQ352" s="184"/>
      <c r="CR352" s="184"/>
      <c r="CS352" s="184"/>
      <c r="CT352" s="184"/>
      <c r="CU352" s="184"/>
      <c r="CV352" s="184"/>
      <c r="CW352" s="184"/>
      <c r="CX352" s="184"/>
      <c r="CY352" s="184"/>
      <c r="CZ352" s="184"/>
      <c r="DA352" s="184"/>
      <c r="DB352" s="184"/>
      <c r="DC352" s="184"/>
      <c r="DD352" s="184"/>
      <c r="DE352" s="184"/>
      <c r="DF352" s="184"/>
      <c r="DG352" s="184"/>
      <c r="DH352" s="184"/>
      <c r="DI352" s="184"/>
      <c r="DJ352" s="184"/>
      <c r="DK352" s="184"/>
      <c r="DL352" s="184"/>
      <c r="DM352" s="184"/>
      <c r="DN352" s="184"/>
      <c r="DO352" s="184"/>
      <c r="DP352" s="184"/>
      <c r="DQ352" s="184"/>
      <c r="DR352" s="184"/>
      <c r="DS352" s="184"/>
      <c r="DT352" s="184"/>
      <c r="DU352" s="184"/>
      <c r="DV352" s="184"/>
      <c r="DW352" s="184"/>
      <c r="DX352" s="184"/>
      <c r="DY352" s="184"/>
      <c r="DZ352" s="184"/>
      <c r="EA352" s="184"/>
      <c r="EB352" s="184"/>
      <c r="EC352" s="184"/>
      <c r="ED352" s="184"/>
      <c r="EE352" s="184"/>
      <c r="EF352" s="184"/>
      <c r="EG352" s="184"/>
      <c r="EH352" s="184"/>
      <c r="EI352" s="184"/>
      <c r="EJ352" s="184"/>
      <c r="EK352" s="184"/>
      <c r="EL352" s="184"/>
      <c r="EM352" s="184"/>
      <c r="EN352" s="184"/>
      <c r="EO352" s="184"/>
      <c r="EP352" s="184"/>
      <c r="EQ352" s="184"/>
      <c r="ER352" s="184"/>
      <c r="ES352" s="184"/>
      <c r="ET352" s="184"/>
      <c r="EU352" s="184"/>
      <c r="EV352" s="184"/>
      <c r="EW352" s="184"/>
      <c r="EX352" s="184"/>
      <c r="EY352" s="184"/>
      <c r="EZ352" s="184"/>
      <c r="FA352" s="184"/>
      <c r="FB352" s="184"/>
      <c r="FC352" s="184"/>
      <c r="FD352" s="184"/>
      <c r="FE352" s="184"/>
      <c r="FF352" s="184"/>
      <c r="FG352" s="184"/>
      <c r="FH352" s="184"/>
      <c r="FI352" s="184"/>
      <c r="FJ352" s="184"/>
      <c r="FK352" s="184"/>
      <c r="FL352" s="184"/>
      <c r="FM352" s="184"/>
      <c r="FN352" s="184"/>
      <c r="FO352" s="184"/>
      <c r="FP352" s="184"/>
      <c r="FQ352" s="184"/>
      <c r="FR352" s="184"/>
      <c r="FS352" s="184"/>
      <c r="FT352" s="184"/>
      <c r="FU352" s="184"/>
      <c r="FV352" s="184"/>
      <c r="FW352" s="184"/>
      <c r="FX352" s="184"/>
      <c r="FY352" s="184"/>
      <c r="FZ352" s="184"/>
      <c r="GA352" s="184"/>
      <c r="GB352" s="184"/>
      <c r="GC352" s="184"/>
      <c r="GD352" s="184"/>
      <c r="GE352" s="184"/>
      <c r="GF352" s="184"/>
      <c r="GG352" s="184"/>
      <c r="GH352" s="184"/>
      <c r="GI352" s="184"/>
      <c r="GJ352" s="184"/>
      <c r="GK352" s="184"/>
      <c r="GL352" s="184"/>
      <c r="GM352" s="184"/>
      <c r="GN352" s="184"/>
      <c r="GO352" s="184"/>
      <c r="GP352" s="184"/>
      <c r="GQ352" s="184"/>
      <c r="GR352" s="184"/>
      <c r="GS352" s="184"/>
      <c r="GT352" s="184"/>
      <c r="GU352" s="184"/>
      <c r="GV352" s="184"/>
      <c r="GW352" s="184"/>
      <c r="GX352" s="184"/>
      <c r="GY352" s="184"/>
      <c r="GZ352" s="184"/>
      <c r="HA352" s="184"/>
      <c r="HB352" s="184"/>
      <c r="HC352" s="184"/>
      <c r="HD352" s="184"/>
      <c r="HE352" s="184"/>
      <c r="HF352" s="184"/>
      <c r="HG352" s="184"/>
      <c r="HH352" s="184"/>
      <c r="HI352" s="184"/>
      <c r="HJ352" s="184"/>
      <c r="HK352" s="184"/>
      <c r="HL352" s="184"/>
      <c r="HM352" s="184"/>
      <c r="HN352" s="184"/>
      <c r="HO352" s="184"/>
      <c r="HP352" s="184"/>
      <c r="HQ352" s="184"/>
      <c r="HR352" s="184"/>
      <c r="HS352" s="184"/>
      <c r="HT352" s="184"/>
      <c r="HU352" s="184"/>
      <c r="HV352" s="184"/>
      <c r="HW352" s="184"/>
      <c r="HX352" s="184"/>
      <c r="HY352" s="184"/>
    </row>
    <row r="353" s="13" customFormat="1" ht="21" customHeight="1" spans="1:233">
      <c r="A353" s="40" t="s">
        <v>28</v>
      </c>
      <c r="B353" s="56"/>
      <c r="C353" s="40"/>
      <c r="D353" s="40"/>
      <c r="E353" s="40"/>
      <c r="F353" s="56"/>
      <c r="G353" s="40"/>
      <c r="H353" s="93"/>
      <c r="I353" s="93">
        <v>0</v>
      </c>
      <c r="J353" s="93">
        <v>0</v>
      </c>
      <c r="K353" s="93">
        <v>0</v>
      </c>
      <c r="L353" s="93">
        <v>0</v>
      </c>
      <c r="M353" s="93">
        <v>0</v>
      </c>
      <c r="N353" s="93">
        <v>0</v>
      </c>
      <c r="O353" s="93">
        <v>0</v>
      </c>
      <c r="P353" s="93">
        <v>0</v>
      </c>
      <c r="Q353" s="93">
        <v>0</v>
      </c>
      <c r="R353" s="93">
        <v>0</v>
      </c>
      <c r="S353" s="93">
        <v>0</v>
      </c>
      <c r="T353" s="93">
        <v>0</v>
      </c>
      <c r="U353" s="93">
        <v>0</v>
      </c>
      <c r="V353" s="93">
        <v>0</v>
      </c>
      <c r="W353" s="110"/>
      <c r="X353" s="110"/>
      <c r="Y353" s="110"/>
      <c r="Z353" s="184"/>
      <c r="AA353" s="184"/>
      <c r="AB353" s="184"/>
      <c r="AC353" s="184"/>
      <c r="AD353" s="184"/>
      <c r="AE353" s="184"/>
      <c r="AF353" s="184"/>
      <c r="AG353" s="184"/>
      <c r="AH353" s="184"/>
      <c r="AI353" s="184"/>
      <c r="AJ353" s="184"/>
      <c r="AK353" s="184"/>
      <c r="AL353" s="184"/>
      <c r="AM353" s="184"/>
      <c r="AN353" s="184"/>
      <c r="AO353" s="184"/>
      <c r="AP353" s="184"/>
      <c r="AQ353" s="184"/>
      <c r="AR353" s="184"/>
      <c r="AS353" s="184"/>
      <c r="AT353" s="184"/>
      <c r="AU353" s="184"/>
      <c r="AV353" s="184"/>
      <c r="AW353" s="184"/>
      <c r="AX353" s="184"/>
      <c r="AY353" s="184"/>
      <c r="AZ353" s="184"/>
      <c r="BA353" s="184"/>
      <c r="BB353" s="184"/>
      <c r="BC353" s="184"/>
      <c r="BD353" s="184"/>
      <c r="BE353" s="184"/>
      <c r="BF353" s="184"/>
      <c r="BG353" s="184"/>
      <c r="BH353" s="184"/>
      <c r="BI353" s="184"/>
      <c r="BJ353" s="184"/>
      <c r="BK353" s="184"/>
      <c r="BL353" s="184"/>
      <c r="BM353" s="184"/>
      <c r="BN353" s="184"/>
      <c r="BO353" s="184"/>
      <c r="BP353" s="184"/>
      <c r="BQ353" s="184"/>
      <c r="BR353" s="184"/>
      <c r="BS353" s="184"/>
      <c r="BT353" s="184"/>
      <c r="BU353" s="184"/>
      <c r="BV353" s="184"/>
      <c r="BW353" s="184"/>
      <c r="BX353" s="184"/>
      <c r="BY353" s="184"/>
      <c r="BZ353" s="184"/>
      <c r="CA353" s="184"/>
      <c r="CB353" s="184"/>
      <c r="CC353" s="184"/>
      <c r="CD353" s="184"/>
      <c r="CE353" s="184"/>
      <c r="CF353" s="184"/>
      <c r="CG353" s="184"/>
      <c r="CH353" s="184"/>
      <c r="CI353" s="184"/>
      <c r="CJ353" s="184"/>
      <c r="CK353" s="184"/>
      <c r="CL353" s="184"/>
      <c r="CM353" s="184"/>
      <c r="CN353" s="184"/>
      <c r="CO353" s="184"/>
      <c r="CP353" s="184"/>
      <c r="CQ353" s="184"/>
      <c r="CR353" s="184"/>
      <c r="CS353" s="184"/>
      <c r="CT353" s="184"/>
      <c r="CU353" s="184"/>
      <c r="CV353" s="184"/>
      <c r="CW353" s="184"/>
      <c r="CX353" s="184"/>
      <c r="CY353" s="184"/>
      <c r="CZ353" s="184"/>
      <c r="DA353" s="184"/>
      <c r="DB353" s="184"/>
      <c r="DC353" s="184"/>
      <c r="DD353" s="184"/>
      <c r="DE353" s="184"/>
      <c r="DF353" s="184"/>
      <c r="DG353" s="184"/>
      <c r="DH353" s="184"/>
      <c r="DI353" s="184"/>
      <c r="DJ353" s="184"/>
      <c r="DK353" s="184"/>
      <c r="DL353" s="184"/>
      <c r="DM353" s="184"/>
      <c r="DN353" s="184"/>
      <c r="DO353" s="184"/>
      <c r="DP353" s="184"/>
      <c r="DQ353" s="184"/>
      <c r="DR353" s="184"/>
      <c r="DS353" s="184"/>
      <c r="DT353" s="184"/>
      <c r="DU353" s="184"/>
      <c r="DV353" s="184"/>
      <c r="DW353" s="184"/>
      <c r="DX353" s="184"/>
      <c r="DY353" s="184"/>
      <c r="DZ353" s="184"/>
      <c r="EA353" s="184"/>
      <c r="EB353" s="184"/>
      <c r="EC353" s="184"/>
      <c r="ED353" s="184"/>
      <c r="EE353" s="184"/>
      <c r="EF353" s="184"/>
      <c r="EG353" s="184"/>
      <c r="EH353" s="184"/>
      <c r="EI353" s="184"/>
      <c r="EJ353" s="184"/>
      <c r="EK353" s="184"/>
      <c r="EL353" s="184"/>
      <c r="EM353" s="184"/>
      <c r="EN353" s="184"/>
      <c r="EO353" s="184"/>
      <c r="EP353" s="184"/>
      <c r="EQ353" s="184"/>
      <c r="ER353" s="184"/>
      <c r="ES353" s="184"/>
      <c r="ET353" s="184"/>
      <c r="EU353" s="184"/>
      <c r="EV353" s="184"/>
      <c r="EW353" s="184"/>
      <c r="EX353" s="184"/>
      <c r="EY353" s="184"/>
      <c r="EZ353" s="184"/>
      <c r="FA353" s="184"/>
      <c r="FB353" s="184"/>
      <c r="FC353" s="184"/>
      <c r="FD353" s="184"/>
      <c r="FE353" s="184"/>
      <c r="FF353" s="184"/>
      <c r="FG353" s="184"/>
      <c r="FH353" s="184"/>
      <c r="FI353" s="184"/>
      <c r="FJ353" s="184"/>
      <c r="FK353" s="184"/>
      <c r="FL353" s="184"/>
      <c r="FM353" s="184"/>
      <c r="FN353" s="184"/>
      <c r="FO353" s="184"/>
      <c r="FP353" s="184"/>
      <c r="FQ353" s="184"/>
      <c r="FR353" s="184"/>
      <c r="FS353" s="184"/>
      <c r="FT353" s="184"/>
      <c r="FU353" s="184"/>
      <c r="FV353" s="184"/>
      <c r="FW353" s="184"/>
      <c r="FX353" s="184"/>
      <c r="FY353" s="184"/>
      <c r="FZ353" s="184"/>
      <c r="GA353" s="184"/>
      <c r="GB353" s="184"/>
      <c r="GC353" s="184"/>
      <c r="GD353" s="184"/>
      <c r="GE353" s="184"/>
      <c r="GF353" s="184"/>
      <c r="GG353" s="184"/>
      <c r="GH353" s="184"/>
      <c r="GI353" s="184"/>
      <c r="GJ353" s="184"/>
      <c r="GK353" s="184"/>
      <c r="GL353" s="184"/>
      <c r="GM353" s="184"/>
      <c r="GN353" s="184"/>
      <c r="GO353" s="184"/>
      <c r="GP353" s="184"/>
      <c r="GQ353" s="184"/>
      <c r="GR353" s="184"/>
      <c r="GS353" s="184"/>
      <c r="GT353" s="184"/>
      <c r="GU353" s="184"/>
      <c r="GV353" s="184"/>
      <c r="GW353" s="184"/>
      <c r="GX353" s="184"/>
      <c r="GY353" s="184"/>
      <c r="GZ353" s="184"/>
      <c r="HA353" s="184"/>
      <c r="HB353" s="184"/>
      <c r="HC353" s="184"/>
      <c r="HD353" s="184"/>
      <c r="HE353" s="184"/>
      <c r="HF353" s="184"/>
      <c r="HG353" s="184"/>
      <c r="HH353" s="184"/>
      <c r="HI353" s="184"/>
      <c r="HJ353" s="184"/>
      <c r="HK353" s="184"/>
      <c r="HL353" s="184"/>
      <c r="HM353" s="184"/>
      <c r="HN353" s="184"/>
      <c r="HO353" s="184"/>
      <c r="HP353" s="184"/>
      <c r="HQ353" s="184"/>
      <c r="HR353" s="184"/>
      <c r="HS353" s="184"/>
      <c r="HT353" s="184"/>
      <c r="HU353" s="184"/>
      <c r="HV353" s="184"/>
      <c r="HW353" s="184"/>
      <c r="HX353" s="184"/>
      <c r="HY353" s="184"/>
    </row>
    <row r="354" s="13" customFormat="1" ht="21" customHeight="1" spans="1:233">
      <c r="A354" s="40" t="s">
        <v>29</v>
      </c>
      <c r="B354" s="56"/>
      <c r="C354" s="40"/>
      <c r="D354" s="40"/>
      <c r="E354" s="40"/>
      <c r="F354" s="56"/>
      <c r="G354" s="40"/>
      <c r="H354" s="93"/>
      <c r="I354" s="93">
        <v>0</v>
      </c>
      <c r="J354" s="93">
        <v>0</v>
      </c>
      <c r="K354" s="93">
        <v>0</v>
      </c>
      <c r="L354" s="93">
        <v>0</v>
      </c>
      <c r="M354" s="93">
        <v>0</v>
      </c>
      <c r="N354" s="93">
        <v>0</v>
      </c>
      <c r="O354" s="93">
        <v>0</v>
      </c>
      <c r="P354" s="93">
        <v>0</v>
      </c>
      <c r="Q354" s="93">
        <v>0</v>
      </c>
      <c r="R354" s="93">
        <v>0</v>
      </c>
      <c r="S354" s="93">
        <v>0</v>
      </c>
      <c r="T354" s="93">
        <v>0</v>
      </c>
      <c r="U354" s="93">
        <v>0</v>
      </c>
      <c r="V354" s="93">
        <v>0</v>
      </c>
      <c r="W354" s="110"/>
      <c r="X354" s="110"/>
      <c r="Y354" s="110"/>
      <c r="Z354" s="184"/>
      <c r="AA354" s="184"/>
      <c r="AB354" s="184"/>
      <c r="AC354" s="184"/>
      <c r="AD354" s="184"/>
      <c r="AE354" s="184"/>
      <c r="AF354" s="184"/>
      <c r="AG354" s="184"/>
      <c r="AH354" s="184"/>
      <c r="AI354" s="184"/>
      <c r="AJ354" s="184"/>
      <c r="AK354" s="184"/>
      <c r="AL354" s="184"/>
      <c r="AM354" s="184"/>
      <c r="AN354" s="184"/>
      <c r="AO354" s="184"/>
      <c r="AP354" s="184"/>
      <c r="AQ354" s="184"/>
      <c r="AR354" s="184"/>
      <c r="AS354" s="184"/>
      <c r="AT354" s="184"/>
      <c r="AU354" s="184"/>
      <c r="AV354" s="184"/>
      <c r="AW354" s="184"/>
      <c r="AX354" s="184"/>
      <c r="AY354" s="184"/>
      <c r="AZ354" s="184"/>
      <c r="BA354" s="184"/>
      <c r="BB354" s="184"/>
      <c r="BC354" s="184"/>
      <c r="BD354" s="184"/>
      <c r="BE354" s="184"/>
      <c r="BF354" s="184"/>
      <c r="BG354" s="184"/>
      <c r="BH354" s="184"/>
      <c r="BI354" s="184"/>
      <c r="BJ354" s="184"/>
      <c r="BK354" s="184"/>
      <c r="BL354" s="184"/>
      <c r="BM354" s="184"/>
      <c r="BN354" s="184"/>
      <c r="BO354" s="184"/>
      <c r="BP354" s="184"/>
      <c r="BQ354" s="184"/>
      <c r="BR354" s="184"/>
      <c r="BS354" s="184"/>
      <c r="BT354" s="184"/>
      <c r="BU354" s="184"/>
      <c r="BV354" s="184"/>
      <c r="BW354" s="184"/>
      <c r="BX354" s="184"/>
      <c r="BY354" s="184"/>
      <c r="BZ354" s="184"/>
      <c r="CA354" s="184"/>
      <c r="CB354" s="184"/>
      <c r="CC354" s="184"/>
      <c r="CD354" s="184"/>
      <c r="CE354" s="184"/>
      <c r="CF354" s="184"/>
      <c r="CG354" s="184"/>
      <c r="CH354" s="184"/>
      <c r="CI354" s="184"/>
      <c r="CJ354" s="184"/>
      <c r="CK354" s="184"/>
      <c r="CL354" s="184"/>
      <c r="CM354" s="184"/>
      <c r="CN354" s="184"/>
      <c r="CO354" s="184"/>
      <c r="CP354" s="184"/>
      <c r="CQ354" s="184"/>
      <c r="CR354" s="184"/>
      <c r="CS354" s="184"/>
      <c r="CT354" s="184"/>
      <c r="CU354" s="184"/>
      <c r="CV354" s="184"/>
      <c r="CW354" s="184"/>
      <c r="CX354" s="184"/>
      <c r="CY354" s="184"/>
      <c r="CZ354" s="184"/>
      <c r="DA354" s="184"/>
      <c r="DB354" s="184"/>
      <c r="DC354" s="184"/>
      <c r="DD354" s="184"/>
      <c r="DE354" s="184"/>
      <c r="DF354" s="184"/>
      <c r="DG354" s="184"/>
      <c r="DH354" s="184"/>
      <c r="DI354" s="184"/>
      <c r="DJ354" s="184"/>
      <c r="DK354" s="184"/>
      <c r="DL354" s="184"/>
      <c r="DM354" s="184"/>
      <c r="DN354" s="184"/>
      <c r="DO354" s="184"/>
      <c r="DP354" s="184"/>
      <c r="DQ354" s="184"/>
      <c r="DR354" s="184"/>
      <c r="DS354" s="184"/>
      <c r="DT354" s="184"/>
      <c r="DU354" s="184"/>
      <c r="DV354" s="184"/>
      <c r="DW354" s="184"/>
      <c r="DX354" s="184"/>
      <c r="DY354" s="184"/>
      <c r="DZ354" s="184"/>
      <c r="EA354" s="184"/>
      <c r="EB354" s="184"/>
      <c r="EC354" s="184"/>
      <c r="ED354" s="184"/>
      <c r="EE354" s="184"/>
      <c r="EF354" s="184"/>
      <c r="EG354" s="184"/>
      <c r="EH354" s="184"/>
      <c r="EI354" s="184"/>
      <c r="EJ354" s="184"/>
      <c r="EK354" s="184"/>
      <c r="EL354" s="184"/>
      <c r="EM354" s="184"/>
      <c r="EN354" s="184"/>
      <c r="EO354" s="184"/>
      <c r="EP354" s="184"/>
      <c r="EQ354" s="184"/>
      <c r="ER354" s="184"/>
      <c r="ES354" s="184"/>
      <c r="ET354" s="184"/>
      <c r="EU354" s="184"/>
      <c r="EV354" s="184"/>
      <c r="EW354" s="184"/>
      <c r="EX354" s="184"/>
      <c r="EY354" s="184"/>
      <c r="EZ354" s="184"/>
      <c r="FA354" s="184"/>
      <c r="FB354" s="184"/>
      <c r="FC354" s="184"/>
      <c r="FD354" s="184"/>
      <c r="FE354" s="184"/>
      <c r="FF354" s="184"/>
      <c r="FG354" s="184"/>
      <c r="FH354" s="184"/>
      <c r="FI354" s="184"/>
      <c r="FJ354" s="184"/>
      <c r="FK354" s="184"/>
      <c r="FL354" s="184"/>
      <c r="FM354" s="184"/>
      <c r="FN354" s="184"/>
      <c r="FO354" s="184"/>
      <c r="FP354" s="184"/>
      <c r="FQ354" s="184"/>
      <c r="FR354" s="184"/>
      <c r="FS354" s="184"/>
      <c r="FT354" s="184"/>
      <c r="FU354" s="184"/>
      <c r="FV354" s="184"/>
      <c r="FW354" s="184"/>
      <c r="FX354" s="184"/>
      <c r="FY354" s="184"/>
      <c r="FZ354" s="184"/>
      <c r="GA354" s="184"/>
      <c r="GB354" s="184"/>
      <c r="GC354" s="184"/>
      <c r="GD354" s="184"/>
      <c r="GE354" s="184"/>
      <c r="GF354" s="184"/>
      <c r="GG354" s="184"/>
      <c r="GH354" s="184"/>
      <c r="GI354" s="184"/>
      <c r="GJ354" s="184"/>
      <c r="GK354" s="184"/>
      <c r="GL354" s="184"/>
      <c r="GM354" s="184"/>
      <c r="GN354" s="184"/>
      <c r="GO354" s="184"/>
      <c r="GP354" s="184"/>
      <c r="GQ354" s="184"/>
      <c r="GR354" s="184"/>
      <c r="GS354" s="184"/>
      <c r="GT354" s="184"/>
      <c r="GU354" s="184"/>
      <c r="GV354" s="184"/>
      <c r="GW354" s="184"/>
      <c r="GX354" s="184"/>
      <c r="GY354" s="184"/>
      <c r="GZ354" s="184"/>
      <c r="HA354" s="184"/>
      <c r="HB354" s="184"/>
      <c r="HC354" s="184"/>
      <c r="HD354" s="184"/>
      <c r="HE354" s="184"/>
      <c r="HF354" s="184"/>
      <c r="HG354" s="184"/>
      <c r="HH354" s="184"/>
      <c r="HI354" s="184"/>
      <c r="HJ354" s="184"/>
      <c r="HK354" s="184"/>
      <c r="HL354" s="184"/>
      <c r="HM354" s="184"/>
      <c r="HN354" s="184"/>
      <c r="HO354" s="184"/>
      <c r="HP354" s="184"/>
      <c r="HQ354" s="184"/>
      <c r="HR354" s="184"/>
      <c r="HS354" s="184"/>
      <c r="HT354" s="184"/>
      <c r="HU354" s="184"/>
      <c r="HV354" s="184"/>
      <c r="HW354" s="184"/>
      <c r="HX354" s="184"/>
      <c r="HY354" s="184"/>
    </row>
    <row r="355" s="13" customFormat="1" ht="21" customHeight="1" spans="1:233">
      <c r="A355" s="40" t="s">
        <v>30</v>
      </c>
      <c r="B355" s="56"/>
      <c r="C355" s="40"/>
      <c r="D355" s="40"/>
      <c r="E355" s="40"/>
      <c r="F355" s="56"/>
      <c r="G355" s="40"/>
      <c r="H355" s="93"/>
      <c r="I355" s="93">
        <f t="shared" ref="I355:V355" si="96">I356</f>
        <v>0</v>
      </c>
      <c r="J355" s="93">
        <f t="shared" si="96"/>
        <v>0</v>
      </c>
      <c r="K355" s="93">
        <f t="shared" si="96"/>
        <v>0</v>
      </c>
      <c r="L355" s="93">
        <f t="shared" si="96"/>
        <v>0</v>
      </c>
      <c r="M355" s="93">
        <f t="shared" si="96"/>
        <v>0</v>
      </c>
      <c r="N355" s="93">
        <f t="shared" si="96"/>
        <v>0</v>
      </c>
      <c r="O355" s="93">
        <f t="shared" si="96"/>
        <v>0</v>
      </c>
      <c r="P355" s="93">
        <f t="shared" si="96"/>
        <v>0</v>
      </c>
      <c r="Q355" s="93">
        <f t="shared" si="96"/>
        <v>10000</v>
      </c>
      <c r="R355" s="93">
        <f t="shared" si="96"/>
        <v>10000</v>
      </c>
      <c r="S355" s="93">
        <f t="shared" si="96"/>
        <v>10000</v>
      </c>
      <c r="T355" s="93">
        <f t="shared" si="96"/>
        <v>0</v>
      </c>
      <c r="U355" s="93">
        <f t="shared" si="96"/>
        <v>0</v>
      </c>
      <c r="V355" s="93">
        <f t="shared" si="96"/>
        <v>0</v>
      </c>
      <c r="W355" s="110"/>
      <c r="X355" s="110"/>
      <c r="Y355" s="110"/>
      <c r="Z355" s="184"/>
      <c r="AA355" s="184"/>
      <c r="AB355" s="184"/>
      <c r="AC355" s="184"/>
      <c r="AD355" s="184"/>
      <c r="AE355" s="184"/>
      <c r="AF355" s="184"/>
      <c r="AG355" s="184"/>
      <c r="AH355" s="184"/>
      <c r="AI355" s="184"/>
      <c r="AJ355" s="184"/>
      <c r="AK355" s="184"/>
      <c r="AL355" s="184"/>
      <c r="AM355" s="184"/>
      <c r="AN355" s="184"/>
      <c r="AO355" s="184"/>
      <c r="AP355" s="184"/>
      <c r="AQ355" s="184"/>
      <c r="AR355" s="184"/>
      <c r="AS355" s="184"/>
      <c r="AT355" s="184"/>
      <c r="AU355" s="184"/>
      <c r="AV355" s="184"/>
      <c r="AW355" s="184"/>
      <c r="AX355" s="184"/>
      <c r="AY355" s="184"/>
      <c r="AZ355" s="184"/>
      <c r="BA355" s="184"/>
      <c r="BB355" s="184"/>
      <c r="BC355" s="184"/>
      <c r="BD355" s="184"/>
      <c r="BE355" s="184"/>
      <c r="BF355" s="184"/>
      <c r="BG355" s="184"/>
      <c r="BH355" s="184"/>
      <c r="BI355" s="184"/>
      <c r="BJ355" s="184"/>
      <c r="BK355" s="184"/>
      <c r="BL355" s="184"/>
      <c r="BM355" s="184"/>
      <c r="BN355" s="184"/>
      <c r="BO355" s="184"/>
      <c r="BP355" s="184"/>
      <c r="BQ355" s="184"/>
      <c r="BR355" s="184"/>
      <c r="BS355" s="184"/>
      <c r="BT355" s="184"/>
      <c r="BU355" s="184"/>
      <c r="BV355" s="184"/>
      <c r="BW355" s="184"/>
      <c r="BX355" s="184"/>
      <c r="BY355" s="184"/>
      <c r="BZ355" s="184"/>
      <c r="CA355" s="184"/>
      <c r="CB355" s="184"/>
      <c r="CC355" s="184"/>
      <c r="CD355" s="184"/>
      <c r="CE355" s="184"/>
      <c r="CF355" s="184"/>
      <c r="CG355" s="184"/>
      <c r="CH355" s="184"/>
      <c r="CI355" s="184"/>
      <c r="CJ355" s="184"/>
      <c r="CK355" s="184"/>
      <c r="CL355" s="184"/>
      <c r="CM355" s="184"/>
      <c r="CN355" s="184"/>
      <c r="CO355" s="184"/>
      <c r="CP355" s="184"/>
      <c r="CQ355" s="184"/>
      <c r="CR355" s="184"/>
      <c r="CS355" s="184"/>
      <c r="CT355" s="184"/>
      <c r="CU355" s="184"/>
      <c r="CV355" s="184"/>
      <c r="CW355" s="184"/>
      <c r="CX355" s="184"/>
      <c r="CY355" s="184"/>
      <c r="CZ355" s="184"/>
      <c r="DA355" s="184"/>
      <c r="DB355" s="184"/>
      <c r="DC355" s="184"/>
      <c r="DD355" s="184"/>
      <c r="DE355" s="184"/>
      <c r="DF355" s="184"/>
      <c r="DG355" s="184"/>
      <c r="DH355" s="184"/>
      <c r="DI355" s="184"/>
      <c r="DJ355" s="184"/>
      <c r="DK355" s="184"/>
      <c r="DL355" s="184"/>
      <c r="DM355" s="184"/>
      <c r="DN355" s="184"/>
      <c r="DO355" s="184"/>
      <c r="DP355" s="184"/>
      <c r="DQ355" s="184"/>
      <c r="DR355" s="184"/>
      <c r="DS355" s="184"/>
      <c r="DT355" s="184"/>
      <c r="DU355" s="184"/>
      <c r="DV355" s="184"/>
      <c r="DW355" s="184"/>
      <c r="DX355" s="184"/>
      <c r="DY355" s="184"/>
      <c r="DZ355" s="184"/>
      <c r="EA355" s="184"/>
      <c r="EB355" s="184"/>
      <c r="EC355" s="184"/>
      <c r="ED355" s="184"/>
      <c r="EE355" s="184"/>
      <c r="EF355" s="184"/>
      <c r="EG355" s="184"/>
      <c r="EH355" s="184"/>
      <c r="EI355" s="184"/>
      <c r="EJ355" s="184"/>
      <c r="EK355" s="184"/>
      <c r="EL355" s="184"/>
      <c r="EM355" s="184"/>
      <c r="EN355" s="184"/>
      <c r="EO355" s="184"/>
      <c r="EP355" s="184"/>
      <c r="EQ355" s="184"/>
      <c r="ER355" s="184"/>
      <c r="ES355" s="184"/>
      <c r="ET355" s="184"/>
      <c r="EU355" s="184"/>
      <c r="EV355" s="184"/>
      <c r="EW355" s="184"/>
      <c r="EX355" s="184"/>
      <c r="EY355" s="184"/>
      <c r="EZ355" s="184"/>
      <c r="FA355" s="184"/>
      <c r="FB355" s="184"/>
      <c r="FC355" s="184"/>
      <c r="FD355" s="184"/>
      <c r="FE355" s="184"/>
      <c r="FF355" s="184"/>
      <c r="FG355" s="184"/>
      <c r="FH355" s="184"/>
      <c r="FI355" s="184"/>
      <c r="FJ355" s="184"/>
      <c r="FK355" s="184"/>
      <c r="FL355" s="184"/>
      <c r="FM355" s="184"/>
      <c r="FN355" s="184"/>
      <c r="FO355" s="184"/>
      <c r="FP355" s="184"/>
      <c r="FQ355" s="184"/>
      <c r="FR355" s="184"/>
      <c r="FS355" s="184"/>
      <c r="FT355" s="184"/>
      <c r="FU355" s="184"/>
      <c r="FV355" s="184"/>
      <c r="FW355" s="184"/>
      <c r="FX355" s="184"/>
      <c r="FY355" s="184"/>
      <c r="FZ355" s="184"/>
      <c r="GA355" s="184"/>
      <c r="GB355" s="184"/>
      <c r="GC355" s="184"/>
      <c r="GD355" s="184"/>
      <c r="GE355" s="184"/>
      <c r="GF355" s="184"/>
      <c r="GG355" s="184"/>
      <c r="GH355" s="184"/>
      <c r="GI355" s="184"/>
      <c r="GJ355" s="184"/>
      <c r="GK355" s="184"/>
      <c r="GL355" s="184"/>
      <c r="GM355" s="184"/>
      <c r="GN355" s="184"/>
      <c r="GO355" s="184"/>
      <c r="GP355" s="184"/>
      <c r="GQ355" s="184"/>
      <c r="GR355" s="184"/>
      <c r="GS355" s="184"/>
      <c r="GT355" s="184"/>
      <c r="GU355" s="184"/>
      <c r="GV355" s="184"/>
      <c r="GW355" s="184"/>
      <c r="GX355" s="184"/>
      <c r="GY355" s="184"/>
      <c r="GZ355" s="184"/>
      <c r="HA355" s="184"/>
      <c r="HB355" s="184"/>
      <c r="HC355" s="184"/>
      <c r="HD355" s="184"/>
      <c r="HE355" s="184"/>
      <c r="HF355" s="184"/>
      <c r="HG355" s="184"/>
      <c r="HH355" s="184"/>
      <c r="HI355" s="184"/>
      <c r="HJ355" s="184"/>
      <c r="HK355" s="184"/>
      <c r="HL355" s="184"/>
      <c r="HM355" s="184"/>
      <c r="HN355" s="184"/>
      <c r="HO355" s="184"/>
      <c r="HP355" s="184"/>
      <c r="HQ355" s="184"/>
      <c r="HR355" s="184"/>
      <c r="HS355" s="184"/>
      <c r="HT355" s="184"/>
      <c r="HU355" s="184"/>
      <c r="HV355" s="184"/>
      <c r="HW355" s="184"/>
      <c r="HX355" s="184"/>
      <c r="HY355" s="184"/>
    </row>
    <row r="356" s="14" customFormat="1" ht="57" spans="1:25">
      <c r="A356" s="36">
        <v>1</v>
      </c>
      <c r="B356" s="38" t="s">
        <v>897</v>
      </c>
      <c r="C356" s="36" t="s">
        <v>199</v>
      </c>
      <c r="D356" s="36" t="s">
        <v>71</v>
      </c>
      <c r="E356" s="36" t="s">
        <v>898</v>
      </c>
      <c r="F356" s="38" t="s">
        <v>899</v>
      </c>
      <c r="G356" s="36">
        <v>2022.02</v>
      </c>
      <c r="H356" s="40">
        <v>2022</v>
      </c>
      <c r="I356" s="40"/>
      <c r="J356" s="40"/>
      <c r="K356" s="40"/>
      <c r="L356" s="40"/>
      <c r="M356" s="40"/>
      <c r="N356" s="40"/>
      <c r="O356" s="40"/>
      <c r="P356" s="40"/>
      <c r="Q356" s="40">
        <v>10000</v>
      </c>
      <c r="R356" s="40">
        <v>10000</v>
      </c>
      <c r="S356" s="40">
        <v>10000</v>
      </c>
      <c r="T356" s="40"/>
      <c r="U356" s="40"/>
      <c r="V356" s="40"/>
      <c r="W356" s="38" t="s">
        <v>900</v>
      </c>
      <c r="X356" s="38"/>
      <c r="Y356" s="38"/>
    </row>
    <row r="357" spans="1:25">
      <c r="A357" s="6"/>
      <c r="B357" s="174"/>
      <c r="C357" s="18"/>
      <c r="D357" s="18"/>
      <c r="E357" s="18"/>
      <c r="F357" s="175"/>
      <c r="W357" s="175"/>
      <c r="X357" s="175"/>
      <c r="Y357" s="175"/>
    </row>
    <row r="358" spans="1:25">
      <c r="A358" s="6"/>
      <c r="B358" s="174"/>
      <c r="C358" s="18"/>
      <c r="D358" s="18"/>
      <c r="E358" s="18"/>
      <c r="F358" s="175"/>
      <c r="W358" s="175"/>
      <c r="X358" s="175"/>
      <c r="Y358" s="175"/>
    </row>
    <row r="359" spans="1:25">
      <c r="A359" s="6"/>
      <c r="B359" s="174"/>
      <c r="C359" s="18"/>
      <c r="D359" s="18"/>
      <c r="E359" s="18"/>
      <c r="F359" s="175"/>
      <c r="W359" s="175"/>
      <c r="X359" s="175"/>
      <c r="Y359" s="175"/>
    </row>
    <row r="360" spans="1:25">
      <c r="A360" s="6"/>
      <c r="B360" s="174"/>
      <c r="C360" s="18"/>
      <c r="D360" s="18"/>
      <c r="E360" s="176"/>
      <c r="F360" s="177"/>
      <c r="G360" s="178"/>
      <c r="W360" s="175"/>
      <c r="X360" s="175"/>
      <c r="Y360" s="175"/>
    </row>
    <row r="361" spans="1:25">
      <c r="A361" s="6"/>
      <c r="B361" s="174"/>
      <c r="C361" s="18"/>
      <c r="D361" s="18"/>
      <c r="E361" s="176"/>
      <c r="F361" s="177"/>
      <c r="G361" s="178"/>
      <c r="W361" s="175"/>
      <c r="X361" s="175"/>
      <c r="Y361" s="175"/>
    </row>
    <row r="362" spans="1:25">
      <c r="A362" s="6"/>
      <c r="B362" s="174"/>
      <c r="C362" s="18"/>
      <c r="D362" s="18"/>
      <c r="E362" s="176"/>
      <c r="F362" s="179"/>
      <c r="G362" s="178"/>
      <c r="W362" s="175"/>
      <c r="X362" s="175"/>
      <c r="Y362" s="175"/>
    </row>
    <row r="363" spans="1:25">
      <c r="A363" s="6"/>
      <c r="B363" s="174"/>
      <c r="C363" s="18"/>
      <c r="D363" s="18"/>
      <c r="E363" s="176"/>
      <c r="F363" s="177"/>
      <c r="G363" s="178"/>
      <c r="W363" s="175"/>
      <c r="X363" s="175"/>
      <c r="Y363" s="175"/>
    </row>
    <row r="364" spans="1:25">
      <c r="A364" s="6"/>
      <c r="B364" s="174"/>
      <c r="C364" s="18"/>
      <c r="D364" s="18"/>
      <c r="E364" s="176"/>
      <c r="F364" s="177"/>
      <c r="G364" s="178"/>
      <c r="W364" s="175"/>
      <c r="X364" s="175"/>
      <c r="Y364" s="175"/>
    </row>
    <row r="365" spans="1:25">
      <c r="A365" s="6"/>
      <c r="B365" s="174"/>
      <c r="C365" s="18"/>
      <c r="D365" s="18"/>
      <c r="E365" s="176"/>
      <c r="F365" s="177"/>
      <c r="G365" s="178"/>
      <c r="W365" s="175"/>
      <c r="X365" s="175"/>
      <c r="Y365" s="175"/>
    </row>
    <row r="366" spans="1:25">
      <c r="A366" s="6"/>
      <c r="B366" s="174"/>
      <c r="C366" s="18"/>
      <c r="D366" s="18"/>
      <c r="E366" s="18"/>
      <c r="F366" s="175"/>
      <c r="W366" s="175"/>
      <c r="X366" s="175"/>
      <c r="Y366" s="175"/>
    </row>
    <row r="367" spans="1:25">
      <c r="A367" s="6"/>
      <c r="B367" s="174"/>
      <c r="C367" s="18"/>
      <c r="D367" s="18"/>
      <c r="E367" s="18"/>
      <c r="F367" s="175"/>
      <c r="W367" s="175"/>
      <c r="X367" s="175"/>
      <c r="Y367" s="175"/>
    </row>
    <row r="368" spans="1:25">
      <c r="A368" s="6"/>
      <c r="B368" s="174"/>
      <c r="C368" s="18"/>
      <c r="D368" s="18"/>
      <c r="E368" s="18"/>
      <c r="F368" s="175"/>
      <c r="W368" s="175"/>
      <c r="X368" s="175"/>
      <c r="Y368" s="175"/>
    </row>
    <row r="369" spans="1:25">
      <c r="A369" s="6"/>
      <c r="B369" s="174"/>
      <c r="C369" s="18"/>
      <c r="D369" s="18"/>
      <c r="E369" s="18"/>
      <c r="F369" s="175"/>
      <c r="W369" s="175"/>
      <c r="X369" s="175"/>
      <c r="Y369" s="175"/>
    </row>
    <row r="370" spans="1:25">
      <c r="A370" s="6"/>
      <c r="B370" s="174"/>
      <c r="C370" s="18"/>
      <c r="D370" s="18"/>
      <c r="E370" s="18"/>
      <c r="F370" s="175"/>
      <c r="W370" s="175"/>
      <c r="X370" s="175"/>
      <c r="Y370" s="175"/>
    </row>
    <row r="371" spans="1:25">
      <c r="A371" s="6"/>
      <c r="B371" s="174"/>
      <c r="C371" s="18"/>
      <c r="D371" s="18"/>
      <c r="E371" s="18"/>
      <c r="F371" s="175"/>
      <c r="W371" s="175"/>
      <c r="X371" s="175"/>
      <c r="Y371" s="175"/>
    </row>
    <row r="372" spans="1:25">
      <c r="A372" s="6"/>
      <c r="B372" s="174"/>
      <c r="C372" s="18"/>
      <c r="D372" s="18"/>
      <c r="E372" s="18"/>
      <c r="F372" s="175"/>
      <c r="W372" s="175"/>
      <c r="X372" s="175"/>
      <c r="Y372" s="175"/>
    </row>
    <row r="373" spans="1:25">
      <c r="A373" s="6"/>
      <c r="B373" s="174"/>
      <c r="C373" s="18"/>
      <c r="D373" s="18"/>
      <c r="E373" s="18"/>
      <c r="F373" s="175"/>
      <c r="W373" s="175"/>
      <c r="X373" s="175"/>
      <c r="Y373" s="175"/>
    </row>
    <row r="374" spans="1:25">
      <c r="A374" s="6"/>
      <c r="B374" s="174"/>
      <c r="C374" s="18"/>
      <c r="D374" s="18"/>
      <c r="E374" s="18"/>
      <c r="F374" s="175"/>
      <c r="W374" s="175"/>
      <c r="X374" s="175"/>
      <c r="Y374" s="175"/>
    </row>
    <row r="375" spans="1:25">
      <c r="A375" s="6"/>
      <c r="B375" s="174"/>
      <c r="C375" s="18"/>
      <c r="D375" s="18"/>
      <c r="E375" s="18"/>
      <c r="F375" s="175"/>
      <c r="W375" s="175"/>
      <c r="X375" s="175"/>
      <c r="Y375" s="175"/>
    </row>
    <row r="376" spans="1:25">
      <c r="A376" s="6"/>
      <c r="B376" s="174"/>
      <c r="C376" s="18"/>
      <c r="D376" s="18"/>
      <c r="E376" s="18"/>
      <c r="F376" s="175"/>
      <c r="W376" s="175"/>
      <c r="X376" s="175"/>
      <c r="Y376" s="175"/>
    </row>
    <row r="377" spans="1:25">
      <c r="A377" s="6"/>
      <c r="B377" s="174"/>
      <c r="C377" s="18"/>
      <c r="D377" s="18"/>
      <c r="E377" s="18"/>
      <c r="F377" s="175"/>
      <c r="W377" s="175"/>
      <c r="X377" s="175"/>
      <c r="Y377" s="175"/>
    </row>
    <row r="378" spans="1:25">
      <c r="A378" s="6"/>
      <c r="B378" s="174"/>
      <c r="C378" s="18"/>
      <c r="D378" s="18"/>
      <c r="E378" s="18"/>
      <c r="F378" s="175"/>
      <c r="W378" s="175"/>
      <c r="X378" s="175"/>
      <c r="Y378" s="175"/>
    </row>
    <row r="379" spans="1:25">
      <c r="A379" s="6"/>
      <c r="B379" s="174"/>
      <c r="C379" s="18"/>
      <c r="D379" s="18"/>
      <c r="E379" s="18"/>
      <c r="F379" s="175"/>
      <c r="W379" s="175"/>
      <c r="X379" s="175"/>
      <c r="Y379" s="175"/>
    </row>
    <row r="380" spans="1:25">
      <c r="A380" s="6"/>
      <c r="B380" s="174"/>
      <c r="C380" s="18"/>
      <c r="D380" s="18"/>
      <c r="E380" s="18"/>
      <c r="F380" s="175"/>
      <c r="W380" s="175"/>
      <c r="X380" s="175"/>
      <c r="Y380" s="175"/>
    </row>
    <row r="381" spans="1:25">
      <c r="A381" s="6"/>
      <c r="B381" s="174"/>
      <c r="C381" s="18"/>
      <c r="D381" s="18"/>
      <c r="E381" s="18"/>
      <c r="F381" s="175"/>
      <c r="W381" s="175"/>
      <c r="X381" s="175"/>
      <c r="Y381" s="175"/>
    </row>
    <row r="382" spans="1:25">
      <c r="A382" s="6"/>
      <c r="B382" s="174"/>
      <c r="C382" s="18"/>
      <c r="D382" s="18"/>
      <c r="E382" s="18"/>
      <c r="F382" s="175"/>
      <c r="W382" s="175"/>
      <c r="X382" s="175"/>
      <c r="Y382" s="175"/>
    </row>
    <row r="383" spans="1:25">
      <c r="A383" s="6"/>
      <c r="B383" s="174"/>
      <c r="C383" s="18"/>
      <c r="D383" s="18"/>
      <c r="E383" s="18"/>
      <c r="F383" s="175"/>
      <c r="W383" s="175"/>
      <c r="X383" s="175"/>
      <c r="Y383" s="175"/>
    </row>
    <row r="384" spans="1:25">
      <c r="A384" s="6"/>
      <c r="B384" s="174"/>
      <c r="C384" s="18"/>
      <c r="D384" s="18"/>
      <c r="E384" s="18"/>
      <c r="F384" s="175"/>
      <c r="W384" s="175"/>
      <c r="X384" s="175"/>
      <c r="Y384" s="175"/>
    </row>
    <row r="385" spans="1:25">
      <c r="A385" s="6"/>
      <c r="B385" s="174"/>
      <c r="C385" s="18"/>
      <c r="D385" s="18"/>
      <c r="E385" s="18"/>
      <c r="F385" s="175"/>
      <c r="W385" s="175"/>
      <c r="X385" s="175"/>
      <c r="Y385" s="175"/>
    </row>
  </sheetData>
  <autoFilter ref="A5:XFD356">
    <extLst/>
  </autoFilter>
  <mergeCells count="183">
    <mergeCell ref="A1:Y1"/>
    <mergeCell ref="A2:Y2"/>
    <mergeCell ref="A3:Y3"/>
    <mergeCell ref="K4:N4"/>
    <mergeCell ref="S4:V4"/>
    <mergeCell ref="A6:E6"/>
    <mergeCell ref="A7:E7"/>
    <mergeCell ref="A8:E8"/>
    <mergeCell ref="A9:E9"/>
    <mergeCell ref="A10:E10"/>
    <mergeCell ref="A11:Y11"/>
    <mergeCell ref="A12:E12"/>
    <mergeCell ref="A13:E13"/>
    <mergeCell ref="A14:E14"/>
    <mergeCell ref="A15:E15"/>
    <mergeCell ref="A16:E16"/>
    <mergeCell ref="A19:Y19"/>
    <mergeCell ref="A20:E20"/>
    <mergeCell ref="A21:E21"/>
    <mergeCell ref="A22:E22"/>
    <mergeCell ref="A23:E23"/>
    <mergeCell ref="A24:E24"/>
    <mergeCell ref="A26:Y26"/>
    <mergeCell ref="A27:E27"/>
    <mergeCell ref="A28:E28"/>
    <mergeCell ref="A29:E29"/>
    <mergeCell ref="A30:E30"/>
    <mergeCell ref="A31:E31"/>
    <mergeCell ref="A33:Y33"/>
    <mergeCell ref="A34:E34"/>
    <mergeCell ref="A35:E35"/>
    <mergeCell ref="A36:E36"/>
    <mergeCell ref="A37:E37"/>
    <mergeCell ref="A38:E38"/>
    <mergeCell ref="A40:Y40"/>
    <mergeCell ref="A41:E41"/>
    <mergeCell ref="A42:E42"/>
    <mergeCell ref="A43:E43"/>
    <mergeCell ref="A44:E44"/>
    <mergeCell ref="A45:E45"/>
    <mergeCell ref="A50:Y50"/>
    <mergeCell ref="A51:E51"/>
    <mergeCell ref="A52:E52"/>
    <mergeCell ref="A53:E53"/>
    <mergeCell ref="A54:E54"/>
    <mergeCell ref="A55:E55"/>
    <mergeCell ref="A85:Y85"/>
    <mergeCell ref="A86:E86"/>
    <mergeCell ref="A87:E87"/>
    <mergeCell ref="A88:E88"/>
    <mergeCell ref="A89:E89"/>
    <mergeCell ref="A90:E90"/>
    <mergeCell ref="A99:Y99"/>
    <mergeCell ref="A100:E100"/>
    <mergeCell ref="A101:E101"/>
    <mergeCell ref="A102:E102"/>
    <mergeCell ref="A103:E103"/>
    <mergeCell ref="A104:E104"/>
    <mergeCell ref="A107:Y107"/>
    <mergeCell ref="A108:E108"/>
    <mergeCell ref="A109:E109"/>
    <mergeCell ref="A110:E110"/>
    <mergeCell ref="A111:E111"/>
    <mergeCell ref="A112:E112"/>
    <mergeCell ref="A115:Y115"/>
    <mergeCell ref="A116:E116"/>
    <mergeCell ref="A117:E117"/>
    <mergeCell ref="A118:E118"/>
    <mergeCell ref="A119:E119"/>
    <mergeCell ref="A120:E120"/>
    <mergeCell ref="A133:Y133"/>
    <mergeCell ref="A134:E134"/>
    <mergeCell ref="A135:E135"/>
    <mergeCell ref="A136:E136"/>
    <mergeCell ref="A137:E137"/>
    <mergeCell ref="A138:E138"/>
    <mergeCell ref="A177:Y177"/>
    <mergeCell ref="A178:E178"/>
    <mergeCell ref="A179:E179"/>
    <mergeCell ref="A180:E180"/>
    <mergeCell ref="A181:E181"/>
    <mergeCell ref="A182:E182"/>
    <mergeCell ref="A215:V215"/>
    <mergeCell ref="A216:E216"/>
    <mergeCell ref="A217:E217"/>
    <mergeCell ref="A218:E218"/>
    <mergeCell ref="A219:E219"/>
    <mergeCell ref="A220:E220"/>
    <mergeCell ref="A227:Y227"/>
    <mergeCell ref="A228:E228"/>
    <mergeCell ref="A229:E229"/>
    <mergeCell ref="A230:E230"/>
    <mergeCell ref="A231:E231"/>
    <mergeCell ref="A232:E232"/>
    <mergeCell ref="A238:Y238"/>
    <mergeCell ref="A239:E239"/>
    <mergeCell ref="A240:E240"/>
    <mergeCell ref="A241:E241"/>
    <mergeCell ref="A242:E242"/>
    <mergeCell ref="A243:E243"/>
    <mergeCell ref="A260:Y260"/>
    <mergeCell ref="A261:E261"/>
    <mergeCell ref="A262:E262"/>
    <mergeCell ref="A263:E263"/>
    <mergeCell ref="A264:E264"/>
    <mergeCell ref="A265:E265"/>
    <mergeCell ref="A277:Y277"/>
    <mergeCell ref="A278:E278"/>
    <mergeCell ref="A279:E279"/>
    <mergeCell ref="A280:E280"/>
    <mergeCell ref="A281:E281"/>
    <mergeCell ref="A282:E282"/>
    <mergeCell ref="A284:Y284"/>
    <mergeCell ref="A285:E285"/>
    <mergeCell ref="A286:E286"/>
    <mergeCell ref="A287:E287"/>
    <mergeCell ref="A288:E288"/>
    <mergeCell ref="A289:E289"/>
    <mergeCell ref="A291:Y291"/>
    <mergeCell ref="A292:E292"/>
    <mergeCell ref="A293:E293"/>
    <mergeCell ref="A294:E294"/>
    <mergeCell ref="A295:E295"/>
    <mergeCell ref="A296:E296"/>
    <mergeCell ref="A298:Y298"/>
    <mergeCell ref="A299:E299"/>
    <mergeCell ref="A300:E300"/>
    <mergeCell ref="A301:E301"/>
    <mergeCell ref="A302:E302"/>
    <mergeCell ref="A303:E303"/>
    <mergeCell ref="A306:Y306"/>
    <mergeCell ref="A307:E307"/>
    <mergeCell ref="A308:E308"/>
    <mergeCell ref="A309:E309"/>
    <mergeCell ref="A310:E310"/>
    <mergeCell ref="A311:E311"/>
    <mergeCell ref="A316:Y316"/>
    <mergeCell ref="A317:E317"/>
    <mergeCell ref="A318:E318"/>
    <mergeCell ref="A319:E319"/>
    <mergeCell ref="A320:E320"/>
    <mergeCell ref="A321:E321"/>
    <mergeCell ref="A328:Y328"/>
    <mergeCell ref="A329:E329"/>
    <mergeCell ref="A330:E330"/>
    <mergeCell ref="A331:E331"/>
    <mergeCell ref="A332:E332"/>
    <mergeCell ref="A333:E333"/>
    <mergeCell ref="A335:Y335"/>
    <mergeCell ref="A336:E336"/>
    <mergeCell ref="A337:E337"/>
    <mergeCell ref="A338:E338"/>
    <mergeCell ref="A339:E339"/>
    <mergeCell ref="A340:E340"/>
    <mergeCell ref="A342:Y342"/>
    <mergeCell ref="A343:E343"/>
    <mergeCell ref="A344:E344"/>
    <mergeCell ref="A345:E345"/>
    <mergeCell ref="A346:E346"/>
    <mergeCell ref="A347:E347"/>
    <mergeCell ref="A350:Y350"/>
    <mergeCell ref="A351:E351"/>
    <mergeCell ref="A352:E352"/>
    <mergeCell ref="A353:E353"/>
    <mergeCell ref="A354:E354"/>
    <mergeCell ref="A355:E355"/>
    <mergeCell ref="A4:A5"/>
    <mergeCell ref="B4:B5"/>
    <mergeCell ref="C4:C5"/>
    <mergeCell ref="D4:D5"/>
    <mergeCell ref="E4:E5"/>
    <mergeCell ref="F4:F5"/>
    <mergeCell ref="G4:G5"/>
    <mergeCell ref="H4:H5"/>
    <mergeCell ref="I4:I5"/>
    <mergeCell ref="J4:J5"/>
    <mergeCell ref="O4:O5"/>
    <mergeCell ref="P4:P5"/>
    <mergeCell ref="Q4:Q5"/>
    <mergeCell ref="R4:R5"/>
    <mergeCell ref="W4:W5"/>
    <mergeCell ref="X4:X5"/>
    <mergeCell ref="Y4:Y5"/>
  </mergeCells>
  <pageMargins left="0.432638888888889" right="0.196527777777778" top="0.472222222222222" bottom="0.393055555555556" header="0.5" footer="0.314583333333333"/>
  <pageSetup paperSize="8" scale="59"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附件1（县项目）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Zs </cp:lastModifiedBy>
  <dcterms:created xsi:type="dcterms:W3CDTF">2006-09-16T00:00:00Z</dcterms:created>
  <cp:lastPrinted>2021-12-23T13:56:00Z</cp:lastPrinted>
  <dcterms:modified xsi:type="dcterms:W3CDTF">2022-08-31T03:46:53Z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F9CE725BDBF848119982755A7734EDC7</vt:lpwstr>
  </property>
  <property fmtid="{D5CDD505-2E9C-101B-9397-08002B2CF9AE}" pid="3" name="KSOProductBuildVer">
    <vt:lpwstr>2052-11.1.0.11365</vt:lpwstr>
  </property>
</Properties>
</file>